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mc:AlternateContent xmlns:mc="http://schemas.openxmlformats.org/markup-compatibility/2006">
    <mc:Choice Requires="x15">
      <x15ac:absPath xmlns:x15ac="http://schemas.microsoft.com/office/spreadsheetml/2010/11/ac" url="S:\Public Reporting\FY22 Releases\OB ED Claims\"/>
    </mc:Choice>
  </mc:AlternateContent>
  <xr:revisionPtr revIDLastSave="0" documentId="13_ncr:1_{C3B7A6A2-95A0-47D7-9B81-DC39483D3CD4}" xr6:coauthVersionLast="36" xr6:coauthVersionMax="36" xr10:uidLastSave="{00000000-0000-0000-0000-000000000000}"/>
  <bookViews>
    <workbookView xWindow="0" yWindow="0" windowWidth="23040" windowHeight="9825" activeTab="1" xr2:uid="{52707FCF-B554-4D72-9AC8-6FE255918C90}"/>
  </bookViews>
  <sheets>
    <sheet name="Cover Page" sheetId="5" r:id="rId1"/>
    <sheet name="Methodology" sheetId="6" r:id="rId2"/>
    <sheet name="Deliveries" sheetId="1" r:id="rId3"/>
    <sheet name="Claims By ED Severity Code" sheetId="2" r:id="rId4"/>
    <sheet name="Costs" sheetId="3"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F37" i="2" l="1"/>
  <c r="M13" i="1"/>
  <c r="M12" i="1"/>
  <c r="M11" i="1"/>
  <c r="M10" i="1"/>
  <c r="M9" i="1"/>
  <c r="M8" i="1"/>
  <c r="J13" i="1"/>
  <c r="G13" i="1"/>
  <c r="J11" i="1"/>
  <c r="J10" i="1"/>
  <c r="J9" i="1"/>
  <c r="J8" i="1"/>
  <c r="G8" i="1"/>
  <c r="G9" i="1" l="1"/>
  <c r="G10" i="1"/>
  <c r="G11" i="1"/>
  <c r="G12" i="1"/>
  <c r="E37" i="2" l="1"/>
  <c r="I37" i="2" s="1"/>
  <c r="G37" i="2" l="1"/>
  <c r="H37" i="2"/>
  <c r="J37" i="2"/>
</calcChain>
</file>

<file path=xl/sharedStrings.xml><?xml version="1.0" encoding="utf-8"?>
<sst xmlns="http://schemas.openxmlformats.org/spreadsheetml/2006/main" count="113" uniqueCount="69">
  <si>
    <t>Year</t>
  </si>
  <si>
    <t>All Years</t>
  </si>
  <si>
    <t>Commercial</t>
  </si>
  <si>
    <t>Medicaid</t>
  </si>
  <si>
    <t>*</t>
  </si>
  <si>
    <t>TOTAL</t>
  </si>
  <si>
    <t>200+</t>
  </si>
  <si>
    <t>CONTACT</t>
  </si>
  <si>
    <t>Phone:</t>
  </si>
  <si>
    <t>720-583-2095</t>
  </si>
  <si>
    <t>Email:</t>
  </si>
  <si>
    <t>ColoradoAPCD@civhc.org</t>
  </si>
  <si>
    <t xml:space="preserve">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t>
  </si>
  <si>
    <t>G codes</t>
  </si>
  <si>
    <t>90+</t>
  </si>
  <si>
    <t>25+</t>
  </si>
  <si>
    <t>65+</t>
  </si>
  <si>
    <t>170+</t>
  </si>
  <si>
    <t>395+</t>
  </si>
  <si>
    <t>40+</t>
  </si>
  <si>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</si>
  <si>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</si>
  <si>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TERMS OF USE</t>
  </si>
  <si>
    <t>Report Overview</t>
  </si>
  <si>
    <t>Service Dates Included</t>
  </si>
  <si>
    <t>Member Selection Criteria</t>
  </si>
  <si>
    <t>This analysis includes Colorado residents ages 18 and older with Commercial or Medicaid coverage.</t>
  </si>
  <si>
    <t>Claims Selection Criteria</t>
  </si>
  <si>
    <t>Data Suppression</t>
  </si>
  <si>
    <t>Following privacy protection standards used by the Centers for Medicare &amp; Medicaid Services (CMS), data are suppressed for values based on fewer than 11 units. Throughout the report, data points impacted by low volume are replaced with an asterisk.</t>
  </si>
  <si>
    <t>Data Vintage</t>
  </si>
  <si>
    <t xml:space="preserve">Payer Type Assignment </t>
  </si>
  <si>
    <t>Obstertrics Emergency Department Claims Data Byte</t>
  </si>
  <si>
    <t xml:space="preserve">Obstetrics Emergency Department Claims </t>
  </si>
  <si>
    <t>Data Limitations</t>
  </si>
  <si>
    <t>Analysis Conducted: Normal Deliveries with Associated ED Visit</t>
  </si>
  <si>
    <t xml:space="preserve">The intent of this report is to understand the frequency of Colorado residents receiving an additional Emergency Department (ED) facility charge with a normal labor and delivery bill. This analysis explores the volume and percentage of normal, routine vaginal deliveries incurring an additional ED facility fee, and provides breakouts by payer type (Medicaid or commercial), trends over time, and by ED facility severity level code. </t>
  </si>
  <si>
    <t>This analysis includes inpatient visits with admission dates between 2016 and 2020.</t>
  </si>
  <si>
    <t>All claims with a primary Commercial and Medicaid payer are included. Payer type is assigned based on the insurance product type submitted on the medical claim.</t>
  </si>
  <si>
    <t xml:space="preserve">This analysis reviewed only ED claims that occurred on the same day as the delivery admission date. Additionally, some deliveries had an ED flag of "yes", but no matching ED claim, and therefore were not included in the analysis. This could impact the volume of ED visits, resulting in an artificial undercount of normal deliveries with an ED charge. </t>
  </si>
  <si>
    <t>ED Severity Code</t>
  </si>
  <si>
    <t xml:space="preserve">ED Severity Code </t>
  </si>
  <si>
    <t>Commercial Claims</t>
  </si>
  <si>
    <t xml:space="preserve">Medicaid Claims </t>
  </si>
  <si>
    <t>Average Allowed Amount ALL</t>
  </si>
  <si>
    <t xml:space="preserve">This report is based off claims data in the CO ACPD data warehouse refresh on January 17th, 2022. For more information about number of claims in the CO APCD during a particular reporting year and data discovery information regarding payer submissions, please visit our website at civhc.org or contact us at ColoradoAPCD@civhc.org. </t>
  </si>
  <si>
    <t>Released February 2022</t>
  </si>
  <si>
    <r>
      <t xml:space="preserve">Total # of Normal Deliveries with ED Claim </t>
    </r>
    <r>
      <rPr>
        <b/>
        <sz val="11"/>
        <rFont val="Calibri"/>
        <family val="2"/>
        <scheme val="minor"/>
      </rPr>
      <t>(Commercial and Medicaid)</t>
    </r>
  </si>
  <si>
    <t># of Normal Deliveries (Commercial)</t>
  </si>
  <si>
    <t># of Normal Deliveries with ED Claim (Commercial)</t>
  </si>
  <si>
    <t>% of Normal Deliveries with ED Claim (Commercial)</t>
  </si>
  <si>
    <t xml:space="preserve"># of Normal Deliveries (Medicaid) </t>
  </si>
  <si>
    <t>Normal Vaginal Deliveries with an ED Claim in Colorado, by Payer (Commercial and Medicaid)</t>
  </si>
  <si>
    <t># of Normal Deliveries with ED claim (Medicaid)</t>
  </si>
  <si>
    <t>% of Normal Deliveries with ED claim (Medicaid)</t>
  </si>
  <si>
    <t>% Deliveries with  ED claim (Commercial and Medicaid)</t>
  </si>
  <si>
    <r>
      <t xml:space="preserve">Total # of Normal Deliveries </t>
    </r>
    <r>
      <rPr>
        <b/>
        <sz val="11"/>
        <color rgb="FF00B0F0"/>
        <rFont val="Calibri"/>
        <family val="2"/>
        <scheme val="minor"/>
      </rPr>
      <t>(Commercial and Medicaid)</t>
    </r>
  </si>
  <si>
    <t xml:space="preserve">Normal Vaginal Deliveries in Colorado with an ED Claim by ED Severity Level Code </t>
  </si>
  <si>
    <t>Commercial and Medicaid Claims</t>
  </si>
  <si>
    <t>Severity Code as % of Total</t>
  </si>
  <si>
    <t xml:space="preserve">Average Allowed Amount (Patient and Plan Paid) for Vaginal Delivery in CO with and Without ED Charge </t>
  </si>
  <si>
    <t>Commercial and Medicaid</t>
  </si>
  <si>
    <t>ED Amt</t>
  </si>
  <si>
    <t>Delivery Amt</t>
  </si>
  <si>
    <r>
      <t xml:space="preserve">Note: </t>
    </r>
    <r>
      <rPr>
        <sz val="11"/>
        <color theme="1"/>
        <rFont val="Calibri"/>
        <family val="2"/>
        <scheme val="minor"/>
      </rPr>
      <t xml:space="preserve">ED amount reflects the average allowed amount (patient and plan paid) for the ED severity code facility fee and/or professional fee. 
</t>
    </r>
  </si>
  <si>
    <t xml:space="preserve">Copyright/Trademark Notices </t>
  </si>
  <si>
    <t xml:space="preserve">CPT copyright 2022 American Medical Association.  All rights reserved.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
CPT is a registered trademark of the American Medical Association.
</t>
  </si>
  <si>
    <t>CPT copyright 2022 American Medical Association.  All rights reserved.</t>
  </si>
  <si>
    <r>
      <t xml:space="preserve">This analysis matched normal vaginal delivery inpatient claims to ED claims that occurred on the same day for the same person, based on the admission date and member ID. This analysis calculates costs for inpatient hospital claims only.                                                        </t>
    </r>
    <r>
      <rPr>
        <b/>
        <sz val="11"/>
        <color rgb="FF67686B"/>
        <rFont val="Calibri"/>
        <family val="2"/>
        <scheme val="minor"/>
      </rPr>
      <t xml:space="preserve">  
Delivery Claims Specifications:</t>
    </r>
    <r>
      <rPr>
        <sz val="11"/>
        <color rgb="FF67686B"/>
        <rFont val="Calibri"/>
        <family val="2"/>
        <scheme val="minor"/>
      </rPr>
      <t xml:space="preserve"> Claims with an MSDRG code of 775 of 807 or an admission diagnosis code of O80                                                                                                                                           </t>
    </r>
    <r>
      <rPr>
        <b/>
        <sz val="11"/>
        <color rgb="FF67686B"/>
        <rFont val="Calibri"/>
        <family val="2"/>
        <scheme val="minor"/>
      </rPr>
      <t>ER Claims Specifications:</t>
    </r>
    <r>
      <rPr>
        <sz val="11"/>
        <color rgb="FF67686B"/>
        <rFont val="Calibri"/>
        <family val="2"/>
        <scheme val="minor"/>
      </rPr>
      <t xml:space="preserve"> Claim line with CPT4® code between 99281-99285 and G0380-G0384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</si>
</sst>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4"/>
      <color rgb="FFE58036"/>
      <name val="Calibri"/>
      <family val="2"/>
      <scheme val="minor"/>
    </font>
    <font>
      <b/>
      <sz val="11"/>
      <color rgb="FF67686B"/>
      <name val="Calibri"/>
      <family val="2"/>
      <scheme val="minor"/>
    </font>
    <font>
      <sz val="10"/>
      <color rgb="FF67686B"/>
      <name val="Calibri"/>
      <family val="2"/>
      <scheme val="minor"/>
    </font>
    <font>
      <b/>
      <sz val="11"/>
      <color rgb="FFE58036"/>
      <name val="Calibri"/>
      <family val="2"/>
      <scheme val="minor"/>
    </font>
    <font>
      <sz val="11"/>
      <color rgb="FF67686B"/>
      <name val="Calibri"/>
      <family val="2"/>
      <scheme val="minor"/>
    </font>
    <font>
      <i/>
      <sz val="14"/>
      <color rgb="FFE58036"/>
      <name val="Calibri"/>
      <family val="2"/>
      <scheme val="minor"/>
    </font>
    <font>
      <b/>
      <sz val="11"/>
      <color rgb="FF00B0F0"/>
      <name val="Calibri"/>
      <family val="2"/>
      <scheme val="minor"/>
    </font>
    <font>
      <b/>
      <sz val="11"/>
      <color theme="9"/>
      <name val="Calibri"/>
      <family val="2"/>
      <scheme val="minor"/>
    </font>
    <font>
      <b/>
      <sz val="11"/>
      <color theme="6"/>
      <name val="Calibri"/>
      <family val="2"/>
      <scheme val="minor"/>
    </font>
    <font>
      <sz val="11"/>
      <color theme="6"/>
      <name val="Calibri"/>
      <family val="2"/>
      <scheme val="minor"/>
    </font>
    <font>
      <sz val="11"/>
      <color theme="7"/>
      <name val="Calibri"/>
      <family val="2"/>
      <scheme val="minor"/>
    </font>
    <font>
      <sz val="11"/>
      <color theme="3"/>
      <name val="Calibri"/>
      <family val="2"/>
      <scheme val="minor"/>
    </font>
    <font>
      <b/>
      <sz val="11"/>
      <color theme="0"/>
      <name val="Calibri"/>
      <family val="2"/>
      <scheme val="minor"/>
    </font>
    <font>
      <b/>
      <sz val="16"/>
      <color theme="6"/>
      <name val="Calibri"/>
      <family val="2"/>
      <scheme val="minor"/>
    </font>
    <font>
      <b/>
      <sz val="11"/>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E58036"/>
        <bgColor indexed="64"/>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5">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xf numFmtId="0" fontId="0" fillId="3" borderId="0" xfId="0" applyFill="1"/>
    <xf numFmtId="0" fontId="5" fillId="0" borderId="0" xfId="0" applyFont="1"/>
    <xf numFmtId="0" fontId="8" fillId="0" borderId="0" xfId="0" applyFont="1"/>
    <xf numFmtId="0" fontId="6" fillId="0" borderId="0" xfId="0" applyFont="1" applyAlignment="1">
      <alignment vertical="center"/>
    </xf>
    <xf numFmtId="0" fontId="0" fillId="0" borderId="0" xfId="0" applyAlignment="1"/>
    <xf numFmtId="0" fontId="5" fillId="0" borderId="0" xfId="0" applyFont="1" applyAlignment="1"/>
    <xf numFmtId="0" fontId="8" fillId="0" borderId="0" xfId="0" applyFont="1" applyAlignment="1"/>
    <xf numFmtId="0" fontId="3" fillId="3" borderId="0" xfId="0" applyFont="1" applyFill="1"/>
    <xf numFmtId="164" fontId="0" fillId="0" borderId="0" xfId="1" applyNumberFormat="1" applyFont="1" applyBorder="1" applyAlignment="1">
      <alignment wrapText="1"/>
    </xf>
    <xf numFmtId="0" fontId="0" fillId="3" borderId="0" xfId="0" applyFill="1" applyBorder="1" applyAlignment="1">
      <alignment horizontal="center"/>
    </xf>
    <xf numFmtId="0" fontId="0" fillId="0" borderId="0" xfId="0" applyBorder="1" applyAlignment="1">
      <alignment horizontal="center"/>
    </xf>
    <xf numFmtId="164" fontId="0" fillId="0" borderId="0" xfId="1" applyNumberFormat="1" applyFont="1" applyBorder="1" applyAlignment="1">
      <alignment horizontal="center"/>
    </xf>
    <xf numFmtId="0" fontId="0" fillId="3" borderId="0" xfId="0" applyFill="1" applyBorder="1" applyAlignment="1"/>
    <xf numFmtId="0" fontId="0" fillId="0" borderId="0" xfId="0" applyBorder="1" applyAlignment="1"/>
    <xf numFmtId="0" fontId="3" fillId="3" borderId="0" xfId="0" applyFont="1" applyFill="1" applyBorder="1" applyAlignment="1"/>
    <xf numFmtId="0" fontId="2" fillId="3" borderId="0" xfId="0" applyFont="1" applyFill="1" applyBorder="1" applyAlignment="1"/>
    <xf numFmtId="0" fontId="2" fillId="0" borderId="0" xfId="0" applyFont="1" applyBorder="1" applyAlignment="1"/>
    <xf numFmtId="0" fontId="2" fillId="3" borderId="0" xfId="0" applyFont="1" applyFill="1"/>
    <xf numFmtId="0" fontId="2" fillId="0" borderId="0" xfId="0" applyFont="1" applyAlignment="1">
      <alignment wrapText="1"/>
    </xf>
    <xf numFmtId="0" fontId="2" fillId="0" borderId="0" xfId="0" applyFont="1" applyAlignment="1"/>
    <xf numFmtId="164" fontId="0" fillId="0" borderId="1" xfId="1" applyNumberFormat="1" applyFont="1" applyBorder="1" applyAlignment="1">
      <alignment wrapText="1"/>
    </xf>
    <xf numFmtId="164" fontId="0" fillId="0" borderId="1" xfId="1" applyNumberFormat="1" applyFont="1" applyBorder="1" applyAlignment="1">
      <alignment horizontal="center"/>
    </xf>
    <xf numFmtId="10" fontId="0" fillId="0" borderId="1" xfId="3" applyNumberFormat="1" applyFont="1" applyBorder="1" applyAlignment="1">
      <alignment horizontal="center"/>
    </xf>
    <xf numFmtId="0" fontId="13" fillId="5" borderId="0" xfId="0" applyFont="1" applyFill="1"/>
    <xf numFmtId="0" fontId="12"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left" vertical="top" wrapText="1" indent="1"/>
    </xf>
    <xf numFmtId="0" fontId="2" fillId="6" borderId="0" xfId="0" applyFont="1" applyFill="1" applyBorder="1" applyAlignment="1">
      <alignment horizontal="center"/>
    </xf>
    <xf numFmtId="0" fontId="0" fillId="6" borderId="0" xfId="0" applyFill="1" applyBorder="1" applyAlignment="1"/>
    <xf numFmtId="0" fontId="2" fillId="6" borderId="0" xfId="0" applyFont="1" applyFill="1" applyBorder="1" applyAlignment="1"/>
    <xf numFmtId="0" fontId="2" fillId="6" borderId="0" xfId="0" applyFont="1" applyFill="1" applyBorder="1" applyAlignment="1">
      <alignment horizontal="center" wrapText="1"/>
    </xf>
    <xf numFmtId="164" fontId="12" fillId="6" borderId="0" xfId="1" applyNumberFormat="1" applyFont="1" applyFill="1" applyBorder="1" applyAlignment="1">
      <alignment horizontal="center" wrapText="1"/>
    </xf>
    <xf numFmtId="0" fontId="12" fillId="6" borderId="0" xfId="0" applyFont="1" applyFill="1" applyBorder="1" applyAlignment="1">
      <alignment horizontal="center" wrapText="1"/>
    </xf>
    <xf numFmtId="0" fontId="11" fillId="6" borderId="0" xfId="0" applyFont="1" applyFill="1" applyBorder="1" applyAlignment="1">
      <alignment horizontal="center" wrapText="1"/>
    </xf>
    <xf numFmtId="0" fontId="0" fillId="0" borderId="5" xfId="0" applyBorder="1" applyAlignment="1"/>
    <xf numFmtId="0" fontId="0" fillId="6" borderId="0" xfId="0" applyFill="1"/>
    <xf numFmtId="0" fontId="2" fillId="6" borderId="0" xfId="0" applyFont="1" applyFill="1"/>
    <xf numFmtId="0" fontId="3" fillId="6" borderId="0" xfId="0" applyFont="1" applyFill="1"/>
    <xf numFmtId="0" fontId="13" fillId="6" borderId="0" xfId="0" applyFont="1" applyFill="1"/>
    <xf numFmtId="0" fontId="0" fillId="5" borderId="0" xfId="0" applyFill="1"/>
    <xf numFmtId="0" fontId="2" fillId="5" borderId="0" xfId="0" applyFont="1" applyFill="1"/>
    <xf numFmtId="0" fontId="3" fillId="6" borderId="0" xfId="0" applyFont="1" applyFill="1" applyBorder="1" applyAlignment="1"/>
    <xf numFmtId="0" fontId="0" fillId="5" borderId="0" xfId="0" applyFill="1" applyBorder="1" applyAlignment="1"/>
    <xf numFmtId="164" fontId="0" fillId="4" borderId="1" xfId="1" applyNumberFormat="1" applyFont="1" applyFill="1" applyBorder="1" applyAlignment="1">
      <alignment wrapText="1"/>
    </xf>
    <xf numFmtId="164" fontId="0" fillId="4" borderId="1" xfId="1" applyNumberFormat="1" applyFont="1" applyFill="1" applyBorder="1" applyAlignment="1">
      <alignment horizontal="center"/>
    </xf>
    <xf numFmtId="164" fontId="0" fillId="8" borderId="1" xfId="1" applyNumberFormat="1" applyFont="1" applyFill="1" applyBorder="1" applyAlignment="1"/>
    <xf numFmtId="164" fontId="0" fillId="8" borderId="6" xfId="1" applyNumberFormat="1" applyFont="1" applyFill="1" applyBorder="1" applyAlignment="1">
      <alignment horizontal="center"/>
    </xf>
    <xf numFmtId="0" fontId="0" fillId="0" borderId="7" xfId="0" applyBorder="1" applyAlignment="1"/>
    <xf numFmtId="164" fontId="0" fillId="0" borderId="8" xfId="1" applyNumberFormat="1" applyFont="1" applyBorder="1" applyAlignment="1">
      <alignment wrapText="1"/>
    </xf>
    <xf numFmtId="164" fontId="0" fillId="0" borderId="8" xfId="1" applyNumberFormat="1" applyFont="1" applyBorder="1" applyAlignment="1">
      <alignment horizontal="center"/>
    </xf>
    <xf numFmtId="10" fontId="0" fillId="0" borderId="8" xfId="3" applyNumberFormat="1" applyFont="1" applyBorder="1" applyAlignment="1">
      <alignment horizontal="center"/>
    </xf>
    <xf numFmtId="164" fontId="0" fillId="4" borderId="8" xfId="1" applyNumberFormat="1" applyFont="1" applyFill="1" applyBorder="1" applyAlignment="1">
      <alignment wrapText="1"/>
    </xf>
    <xf numFmtId="164" fontId="0" fillId="4" borderId="8" xfId="1" applyNumberFormat="1" applyFont="1" applyFill="1" applyBorder="1" applyAlignment="1">
      <alignment horizontal="center"/>
    </xf>
    <xf numFmtId="164" fontId="0" fillId="8" borderId="8" xfId="1" applyNumberFormat="1" applyFont="1" applyFill="1" applyBorder="1" applyAlignment="1"/>
    <xf numFmtId="164" fontId="0" fillId="8" borderId="9" xfId="1" applyNumberFormat="1" applyFont="1" applyFill="1" applyBorder="1" applyAlignment="1">
      <alignment horizontal="center"/>
    </xf>
    <xf numFmtId="164" fontId="2" fillId="4" borderId="11" xfId="1" applyNumberFormat="1" applyFont="1" applyFill="1" applyBorder="1" applyAlignment="1">
      <alignment wrapText="1"/>
    </xf>
    <xf numFmtId="164" fontId="2" fillId="4" borderId="11" xfId="1" applyNumberFormat="1" applyFont="1" applyFill="1" applyBorder="1" applyAlignment="1">
      <alignment horizontal="center"/>
    </xf>
    <xf numFmtId="164" fontId="2" fillId="8" borderId="11" xfId="1" applyNumberFormat="1" applyFont="1" applyFill="1" applyBorder="1" applyAlignment="1"/>
    <xf numFmtId="164" fontId="2" fillId="8" borderId="12" xfId="1" applyNumberFormat="1" applyFont="1" applyFill="1" applyBorder="1" applyAlignment="1">
      <alignment horizontal="center"/>
    </xf>
    <xf numFmtId="0" fontId="2" fillId="9" borderId="10" xfId="0" applyFont="1" applyFill="1" applyBorder="1" applyAlignment="1"/>
    <xf numFmtId="164" fontId="2" fillId="9" borderId="11" xfId="1" applyNumberFormat="1" applyFont="1" applyFill="1" applyBorder="1" applyAlignment="1">
      <alignment wrapText="1"/>
    </xf>
    <xf numFmtId="164" fontId="2" fillId="9" borderId="11" xfId="1" applyNumberFormat="1" applyFont="1" applyFill="1" applyBorder="1" applyAlignment="1">
      <alignment horizontal="center"/>
    </xf>
    <xf numFmtId="10" fontId="2" fillId="9" borderId="11" xfId="3" applyNumberFormat="1" applyFont="1" applyFill="1" applyBorder="1" applyAlignment="1">
      <alignment horizontal="center"/>
    </xf>
    <xf numFmtId="10" fontId="0" fillId="3" borderId="0" xfId="0" applyNumberFormat="1" applyFill="1" applyBorder="1" applyAlignment="1"/>
    <xf numFmtId="10" fontId="11" fillId="6" borderId="0" xfId="0" applyNumberFormat="1" applyFont="1" applyFill="1" applyBorder="1" applyAlignment="1">
      <alignment horizontal="center" wrapText="1"/>
    </xf>
    <xf numFmtId="10" fontId="0" fillId="4" borderId="1" xfId="1" applyNumberFormat="1" applyFont="1" applyFill="1" applyBorder="1" applyAlignment="1">
      <alignment horizontal="center"/>
    </xf>
    <xf numFmtId="10" fontId="0" fillId="4" borderId="8" xfId="1" applyNumberFormat="1" applyFont="1" applyFill="1" applyBorder="1" applyAlignment="1">
      <alignment horizontal="center"/>
    </xf>
    <xf numFmtId="10" fontId="2" fillId="4" borderId="11" xfId="1" applyNumberFormat="1" applyFont="1" applyFill="1" applyBorder="1" applyAlignment="1">
      <alignment horizontal="center"/>
    </xf>
    <xf numFmtId="10" fontId="0" fillId="0" borderId="0" xfId="0" applyNumberFormat="1" applyBorder="1" applyAlignment="1"/>
    <xf numFmtId="10" fontId="0" fillId="8" borderId="6" xfId="1" applyNumberFormat="1" applyFont="1" applyFill="1" applyBorder="1" applyAlignment="1">
      <alignment horizontal="center"/>
    </xf>
    <xf numFmtId="10" fontId="0" fillId="8" borderId="9" xfId="1" applyNumberFormat="1" applyFont="1" applyFill="1" applyBorder="1" applyAlignment="1">
      <alignment horizontal="center"/>
    </xf>
    <xf numFmtId="10" fontId="2" fillId="8" borderId="12" xfId="1" applyNumberFormat="1" applyFont="1" applyFill="1" applyBorder="1" applyAlignment="1">
      <alignment horizontal="center"/>
    </xf>
    <xf numFmtId="0" fontId="0" fillId="6" borderId="0" xfId="0" applyFill="1" applyBorder="1" applyAlignment="1">
      <alignment horizontal="center"/>
    </xf>
    <xf numFmtId="10" fontId="0" fillId="6" borderId="0" xfId="0" applyNumberFormat="1" applyFill="1" applyBorder="1" applyAlignment="1"/>
    <xf numFmtId="0" fontId="17" fillId="6" borderId="13" xfId="0" applyFont="1" applyFill="1" applyBorder="1" applyAlignment="1">
      <alignment vertical="top"/>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0" fillId="0" borderId="8" xfId="0" applyBorder="1" applyAlignment="1">
      <alignment horizontal="center" wrapText="1"/>
    </xf>
    <xf numFmtId="0" fontId="17" fillId="6" borderId="0" xfId="0" applyFont="1" applyFill="1" applyAlignment="1">
      <alignment horizontal="left"/>
    </xf>
    <xf numFmtId="44" fontId="0" fillId="0" borderId="1" xfId="2" applyFont="1" applyBorder="1"/>
    <xf numFmtId="44" fontId="0" fillId="0" borderId="19" xfId="2" applyFont="1" applyBorder="1"/>
    <xf numFmtId="0" fontId="0" fillId="0" borderId="19" xfId="0" applyBorder="1" applyAlignment="1">
      <alignment horizontal="center"/>
    </xf>
    <xf numFmtId="0" fontId="0" fillId="0" borderId="19" xfId="0" applyBorder="1" applyAlignment="1">
      <alignment horizontal="center" vertical="center"/>
    </xf>
    <xf numFmtId="0" fontId="0" fillId="0" borderId="19" xfId="0" applyBorder="1" applyAlignment="1">
      <alignment horizontal="center" wrapText="1"/>
    </xf>
    <xf numFmtId="0" fontId="0" fillId="0" borderId="23" xfId="0" applyBorder="1" applyAlignment="1"/>
    <xf numFmtId="164" fontId="0" fillId="0" borderId="19" xfId="1" applyNumberFormat="1" applyFont="1" applyBorder="1" applyAlignment="1">
      <alignment wrapText="1"/>
    </xf>
    <xf numFmtId="164" fontId="0" fillId="0" borderId="19" xfId="1" applyNumberFormat="1" applyFont="1" applyBorder="1" applyAlignment="1">
      <alignment horizontal="center"/>
    </xf>
    <xf numFmtId="10" fontId="0" fillId="0" borderId="19" xfId="3" applyNumberFormat="1" applyFont="1" applyBorder="1" applyAlignment="1">
      <alignment horizontal="center"/>
    </xf>
    <xf numFmtId="164" fontId="0" fillId="4" borderId="19" xfId="1" applyNumberFormat="1" applyFont="1" applyFill="1" applyBorder="1" applyAlignment="1">
      <alignment wrapText="1"/>
    </xf>
    <xf numFmtId="164" fontId="0" fillId="4" borderId="19" xfId="1" applyNumberFormat="1" applyFont="1" applyFill="1" applyBorder="1" applyAlignment="1">
      <alignment horizontal="center"/>
    </xf>
    <xf numFmtId="10" fontId="0" fillId="4" borderId="19" xfId="1" applyNumberFormat="1" applyFont="1" applyFill="1" applyBorder="1" applyAlignment="1">
      <alignment horizontal="center"/>
    </xf>
    <xf numFmtId="164" fontId="0" fillId="8" borderId="19" xfId="1" applyNumberFormat="1" applyFont="1" applyFill="1" applyBorder="1" applyAlignment="1"/>
    <xf numFmtId="164" fontId="0" fillId="8" borderId="24" xfId="1" applyNumberFormat="1" applyFont="1" applyFill="1" applyBorder="1" applyAlignment="1">
      <alignment horizontal="center"/>
    </xf>
    <xf numFmtId="10" fontId="0" fillId="8" borderId="24" xfId="1" applyNumberFormat="1" applyFont="1" applyFill="1" applyBorder="1" applyAlignment="1">
      <alignment horizontal="center"/>
    </xf>
    <xf numFmtId="164" fontId="2" fillId="2" borderId="11" xfId="1" applyNumberFormat="1" applyFont="1" applyFill="1" applyBorder="1" applyAlignment="1">
      <alignment horizontal="center" wrapText="1"/>
    </xf>
    <xf numFmtId="0" fontId="2" fillId="2" borderId="11" xfId="0" applyFont="1" applyFill="1" applyBorder="1" applyAlignment="1">
      <alignment horizontal="center" wrapText="1"/>
    </xf>
    <xf numFmtId="164" fontId="16" fillId="5" borderId="11" xfId="1" applyNumberFormat="1" applyFont="1" applyFill="1" applyBorder="1" applyAlignment="1">
      <alignment horizontal="center" wrapText="1"/>
    </xf>
    <xf numFmtId="0" fontId="16" fillId="5" borderId="11" xfId="0" applyFont="1" applyFill="1" applyBorder="1" applyAlignment="1">
      <alignment horizontal="center" wrapText="1"/>
    </xf>
    <xf numFmtId="0" fontId="16" fillId="7" borderId="11" xfId="0" applyFont="1" applyFill="1" applyBorder="1" applyAlignment="1">
      <alignment horizontal="center" wrapText="1"/>
    </xf>
    <xf numFmtId="0" fontId="16" fillId="7" borderId="12" xfId="0" applyFont="1" applyFill="1" applyBorder="1" applyAlignment="1">
      <alignment horizontal="center" wrapText="1"/>
    </xf>
    <xf numFmtId="0" fontId="2" fillId="0" borderId="23" xfId="0" applyFont="1" applyBorder="1"/>
    <xf numFmtId="0" fontId="0" fillId="0" borderId="24" xfId="0" applyBorder="1" applyAlignment="1">
      <alignment horizontal="center" vertical="center"/>
    </xf>
    <xf numFmtId="0" fontId="2" fillId="0" borderId="5" xfId="0" applyFont="1" applyBorder="1"/>
    <xf numFmtId="0" fontId="0" fillId="0" borderId="6" xfId="0" applyBorder="1" applyAlignment="1">
      <alignment horizontal="center" vertical="center"/>
    </xf>
    <xf numFmtId="0" fontId="0" fillId="0" borderId="24" xfId="0" applyBorder="1" applyAlignment="1">
      <alignment horizontal="center"/>
    </xf>
    <xf numFmtId="0" fontId="0" fillId="0" borderId="6" xfId="0" applyBorder="1" applyAlignment="1">
      <alignment horizontal="center"/>
    </xf>
    <xf numFmtId="0" fontId="2" fillId="10" borderId="21" xfId="0" applyFont="1" applyFill="1" applyBorder="1"/>
    <xf numFmtId="0" fontId="2" fillId="10" borderId="22" xfId="0" applyFont="1" applyFill="1" applyBorder="1"/>
    <xf numFmtId="0" fontId="16" fillId="5" borderId="10" xfId="0" applyFont="1" applyFill="1" applyBorder="1" applyAlignment="1">
      <alignment horizontal="left"/>
    </xf>
    <xf numFmtId="0" fontId="16" fillId="5" borderId="11" xfId="0" applyFont="1" applyFill="1" applyBorder="1" applyAlignment="1">
      <alignment horizontal="left" wrapText="1"/>
    </xf>
    <xf numFmtId="0" fontId="16" fillId="5" borderId="11" xfId="0" applyFont="1" applyFill="1" applyBorder="1" applyAlignment="1">
      <alignment horizontal="left"/>
    </xf>
    <xf numFmtId="0" fontId="16" fillId="5" borderId="12" xfId="0" applyFont="1" applyFill="1" applyBorder="1" applyAlignment="1">
      <alignment horizontal="left"/>
    </xf>
    <xf numFmtId="0" fontId="16" fillId="11" borderId="10" xfId="0" applyFont="1" applyFill="1" applyBorder="1" applyAlignment="1">
      <alignment horizontal="left"/>
    </xf>
    <xf numFmtId="0" fontId="16" fillId="11" borderId="11" xfId="0" applyFont="1" applyFill="1" applyBorder="1" applyAlignment="1">
      <alignment horizontal="left" wrapText="1"/>
    </xf>
    <xf numFmtId="0" fontId="16" fillId="11" borderId="11" xfId="0" applyFont="1" applyFill="1" applyBorder="1" applyAlignment="1">
      <alignment horizontal="left"/>
    </xf>
    <xf numFmtId="0" fontId="16" fillId="11" borderId="12" xfId="0" applyFont="1" applyFill="1" applyBorder="1" applyAlignment="1">
      <alignment horizontal="left"/>
    </xf>
    <xf numFmtId="0" fontId="18" fillId="10" borderId="10" xfId="0" applyFont="1" applyFill="1" applyBorder="1" applyAlignment="1">
      <alignment horizontal="left"/>
    </xf>
    <xf numFmtId="0" fontId="18" fillId="10" borderId="11" xfId="0" applyFont="1" applyFill="1" applyBorder="1" applyAlignment="1">
      <alignment horizontal="left" wrapText="1"/>
    </xf>
    <xf numFmtId="0" fontId="18" fillId="10" borderId="11" xfId="0" applyFont="1" applyFill="1" applyBorder="1" applyAlignment="1">
      <alignment horizontal="left"/>
    </xf>
    <xf numFmtId="0" fontId="18" fillId="10" borderId="12" xfId="0" applyFont="1" applyFill="1" applyBorder="1" applyAlignment="1">
      <alignment horizontal="left"/>
    </xf>
    <xf numFmtId="0" fontId="16" fillId="5" borderId="21" xfId="0" applyFont="1" applyFill="1" applyBorder="1"/>
    <xf numFmtId="0" fontId="16" fillId="11" borderId="21" xfId="0" applyFont="1" applyFill="1" applyBorder="1"/>
    <xf numFmtId="0" fontId="2" fillId="0" borderId="10" xfId="0" applyFont="1" applyBorder="1"/>
    <xf numFmtId="9" fontId="0" fillId="0" borderId="11" xfId="3" applyFont="1" applyBorder="1"/>
    <xf numFmtId="0" fontId="0" fillId="0" borderId="12" xfId="0" applyBorder="1"/>
    <xf numFmtId="44" fontId="0" fillId="0" borderId="24" xfId="2" applyFont="1" applyBorder="1"/>
    <xf numFmtId="44" fontId="0" fillId="0" borderId="6" xfId="2" applyFont="1" applyBorder="1"/>
    <xf numFmtId="0" fontId="2" fillId="0" borderId="7" xfId="0" applyFont="1" applyBorder="1"/>
    <xf numFmtId="44" fontId="0" fillId="0" borderId="8" xfId="2" applyFont="1" applyBorder="1"/>
    <xf numFmtId="44" fontId="0" fillId="0" borderId="9" xfId="2" applyFont="1" applyBorder="1"/>
    <xf numFmtId="44" fontId="0" fillId="0" borderId="11" xfId="2" applyFont="1" applyBorder="1"/>
    <xf numFmtId="44" fontId="0" fillId="0" borderId="12" xfId="2" applyFont="1" applyBorder="1"/>
    <xf numFmtId="0" fontId="2" fillId="2" borderId="10" xfId="0" applyFont="1" applyFill="1"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2" fillId="10" borderId="2" xfId="0" applyFont="1" applyFill="1" applyBorder="1" applyAlignment="1">
      <alignment wrapText="1"/>
    </xf>
    <xf numFmtId="0" fontId="2" fillId="10" borderId="20" xfId="0" applyFont="1" applyFill="1" applyBorder="1" applyAlignment="1">
      <alignment wrapText="1"/>
    </xf>
    <xf numFmtId="0" fontId="2" fillId="0" borderId="23" xfId="0" applyFont="1" applyBorder="1" applyAlignment="1">
      <alignment wrapText="1"/>
    </xf>
    <xf numFmtId="0" fontId="2" fillId="0" borderId="5" xfId="0" applyFont="1" applyBorder="1" applyAlignment="1">
      <alignment wrapText="1"/>
    </xf>
    <xf numFmtId="0" fontId="2" fillId="0" borderId="7" xfId="0" applyFont="1" applyBorder="1" applyAlignment="1">
      <alignment wrapText="1"/>
    </xf>
    <xf numFmtId="0" fontId="2" fillId="0" borderId="10" xfId="0" applyFont="1" applyBorder="1" applyAlignment="1">
      <alignment wrapText="1"/>
    </xf>
    <xf numFmtId="0" fontId="12" fillId="5" borderId="0" xfId="0" applyFont="1" applyFill="1" applyAlignment="1">
      <alignment wrapText="1"/>
    </xf>
    <xf numFmtId="0" fontId="18" fillId="9" borderId="25" xfId="0" applyFont="1" applyFill="1" applyBorder="1"/>
    <xf numFmtId="0" fontId="3" fillId="9" borderId="16" xfId="0" applyFont="1" applyFill="1" applyBorder="1" applyAlignment="1">
      <alignment horizontal="center" wrapText="1"/>
    </xf>
    <xf numFmtId="0" fontId="7" fillId="0" borderId="0" xfId="0" applyFont="1" applyAlignment="1">
      <alignment horizontal="left" vertical="center" wrapText="1"/>
    </xf>
    <xf numFmtId="0" fontId="4"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8" fillId="0" borderId="0" xfId="0" applyFont="1" applyBorder="1" applyAlignment="1">
      <alignment horizontal="left" vertical="top" wrapText="1" indent="1"/>
    </xf>
    <xf numFmtId="0" fontId="8" fillId="0" borderId="0" xfId="0" applyFont="1" applyAlignment="1">
      <alignment horizontal="left" vertical="top" wrapText="1" indent="1"/>
    </xf>
    <xf numFmtId="14" fontId="14" fillId="0" borderId="0" xfId="0" applyNumberFormat="1" applyFont="1" applyBorder="1" applyAlignment="1">
      <alignment horizontal="left" vertical="top" wrapText="1" indent="1"/>
    </xf>
    <xf numFmtId="0" fontId="9" fillId="0" borderId="0" xfId="0" applyFont="1" applyAlignment="1">
      <alignment horizontal="left" vertical="center"/>
    </xf>
    <xf numFmtId="14" fontId="12"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15" fillId="0" borderId="0" xfId="0" applyFont="1" applyBorder="1" applyAlignment="1">
      <alignment horizontal="left" vertical="top" wrapText="1" indent="1"/>
    </xf>
    <xf numFmtId="14" fontId="12" fillId="0" borderId="0" xfId="0" applyNumberFormat="1" applyFont="1" applyBorder="1" applyAlignment="1">
      <alignment horizontal="left" wrapText="1"/>
    </xf>
    <xf numFmtId="14" fontId="8" fillId="0" borderId="0" xfId="0" applyNumberFormat="1" applyFont="1" applyBorder="1" applyAlignment="1">
      <alignment horizontal="left" vertical="top" wrapText="1" indent="1"/>
    </xf>
    <xf numFmtId="14" fontId="12" fillId="0" borderId="0" xfId="0" applyNumberFormat="1" applyFont="1" applyBorder="1" applyAlignment="1">
      <alignment horizontal="left"/>
    </xf>
    <xf numFmtId="14" fontId="8" fillId="0" borderId="0" xfId="0" applyNumberFormat="1" applyFont="1" applyBorder="1" applyAlignment="1">
      <alignment horizontal="left" vertical="center" indent="1"/>
    </xf>
    <xf numFmtId="0" fontId="17" fillId="6" borderId="0" xfId="0" applyFont="1" applyFill="1" applyBorder="1" applyAlignment="1">
      <alignment horizontal="left" vertical="center" wrapText="1"/>
    </xf>
    <xf numFmtId="0" fontId="18" fillId="9" borderId="26" xfId="0" applyFont="1" applyFill="1" applyBorder="1" applyAlignment="1">
      <alignment horizontal="center" wrapText="1"/>
    </xf>
    <xf numFmtId="0" fontId="18" fillId="9" borderId="27" xfId="0" applyFont="1" applyFill="1" applyBorder="1" applyAlignment="1">
      <alignment horizontal="center" wrapText="1"/>
    </xf>
    <xf numFmtId="0" fontId="17" fillId="6" borderId="0" xfId="0" applyFont="1" applyFill="1" applyAlignment="1">
      <alignment horizontal="left" vertical="center" wrapText="1"/>
    </xf>
    <xf numFmtId="0" fontId="16" fillId="5" borderId="14" xfId="0" applyFont="1" applyFill="1" applyBorder="1" applyAlignment="1">
      <alignment horizontal="center"/>
    </xf>
    <xf numFmtId="0" fontId="16" fillId="5" borderId="15" xfId="0" applyFont="1" applyFill="1" applyBorder="1" applyAlignment="1">
      <alignment horizontal="center"/>
    </xf>
    <xf numFmtId="0" fontId="16" fillId="5" borderId="16" xfId="0" applyFont="1" applyFill="1" applyBorder="1" applyAlignment="1">
      <alignment horizontal="center"/>
    </xf>
    <xf numFmtId="0" fontId="16" fillId="11" borderId="14" xfId="0" applyFont="1" applyFill="1" applyBorder="1" applyAlignment="1">
      <alignment horizontal="center"/>
    </xf>
    <xf numFmtId="0" fontId="16" fillId="11" borderId="15" xfId="0" applyFont="1" applyFill="1" applyBorder="1" applyAlignment="1">
      <alignment horizontal="center"/>
    </xf>
    <xf numFmtId="0" fontId="16" fillId="11" borderId="16" xfId="0" applyFont="1" applyFill="1" applyBorder="1" applyAlignment="1">
      <alignment horizontal="center"/>
    </xf>
    <xf numFmtId="0" fontId="18" fillId="10" borderId="14" xfId="0" applyFont="1" applyFill="1" applyBorder="1" applyAlignment="1">
      <alignment horizontal="center"/>
    </xf>
    <xf numFmtId="0" fontId="18" fillId="10" borderId="15" xfId="0" applyFont="1" applyFill="1" applyBorder="1" applyAlignment="1">
      <alignment horizontal="center"/>
    </xf>
    <xf numFmtId="0" fontId="18" fillId="10" borderId="16" xfId="0" applyFont="1" applyFill="1" applyBorder="1" applyAlignment="1">
      <alignment horizontal="center"/>
    </xf>
    <xf numFmtId="0" fontId="18" fillId="10" borderId="17" xfId="0" applyFont="1" applyFill="1" applyBorder="1" applyAlignment="1">
      <alignment horizontal="center"/>
    </xf>
    <xf numFmtId="0" fontId="18" fillId="10" borderId="13" xfId="0" applyFont="1" applyFill="1" applyBorder="1" applyAlignment="1">
      <alignment horizontal="center"/>
    </xf>
    <xf numFmtId="0" fontId="18" fillId="10" borderId="18" xfId="0" applyFont="1" applyFill="1" applyBorder="1" applyAlignment="1">
      <alignment horizontal="center"/>
    </xf>
    <xf numFmtId="0" fontId="16" fillId="11" borderId="17" xfId="0" applyFont="1" applyFill="1" applyBorder="1" applyAlignment="1">
      <alignment horizontal="center"/>
    </xf>
    <xf numFmtId="0" fontId="16" fillId="11" borderId="13" xfId="0" applyFont="1" applyFill="1" applyBorder="1" applyAlignment="1">
      <alignment horizontal="center"/>
    </xf>
    <xf numFmtId="0" fontId="16" fillId="11" borderId="18" xfId="0" applyFont="1" applyFill="1" applyBorder="1" applyAlignment="1">
      <alignment horizontal="center"/>
    </xf>
    <xf numFmtId="0" fontId="16" fillId="5" borderId="17" xfId="0" applyFont="1" applyFill="1" applyBorder="1" applyAlignment="1">
      <alignment horizontal="center"/>
    </xf>
    <xf numFmtId="0" fontId="16" fillId="5" borderId="13" xfId="0" applyFont="1" applyFill="1" applyBorder="1" applyAlignment="1">
      <alignment horizontal="center"/>
    </xf>
    <xf numFmtId="0" fontId="16" fillId="5" borderId="18" xfId="0" applyFont="1" applyFill="1" applyBorder="1" applyAlignment="1">
      <alignment horizontal="center"/>
    </xf>
    <xf numFmtId="0" fontId="16" fillId="5" borderId="3" xfId="0" applyFont="1" applyFill="1" applyBorder="1" applyAlignment="1">
      <alignment horizontal="center"/>
    </xf>
    <xf numFmtId="0" fontId="16" fillId="11" borderId="3"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2" fillId="6" borderId="0" xfId="0" applyFont="1" applyFill="1" applyAlignment="1">
      <alignment horizontal="left" wrapText="1"/>
    </xf>
    <xf numFmtId="0" fontId="19" fillId="0" borderId="0" xfId="0"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28575</xdr:rowOff>
    </xdr:from>
    <xdr:to>
      <xdr:col>8</xdr:col>
      <xdr:colOff>139951</xdr:colOff>
      <xdr:row>6</xdr:row>
      <xdr:rowOff>76340</xdr:rowOff>
    </xdr:to>
    <xdr:pic>
      <xdr:nvPicPr>
        <xdr:cNvPr id="2" name="Picture 1">
          <a:extLst>
            <a:ext uri="{FF2B5EF4-FFF2-40B4-BE49-F238E27FC236}">
              <a16:creationId xmlns:a16="http://schemas.microsoft.com/office/drawing/2014/main" id="{EB1F35B7-11C1-498C-8864-6C2C92274CAF}"/>
            </a:ext>
          </a:extLst>
        </xdr:cNvPr>
        <xdr:cNvPicPr>
          <a:picLocks noChangeAspect="1"/>
        </xdr:cNvPicPr>
      </xdr:nvPicPr>
      <xdr:blipFill>
        <a:blip xmlns:r="http://schemas.openxmlformats.org/officeDocument/2006/relationships" r:embed="rId1">
          <a:clrChange>
            <a:clrFrom>
              <a:srgbClr val="F5F5F5"/>
            </a:clrFrom>
            <a:clrTo>
              <a:srgbClr val="F5F5F5">
                <a:alpha val="0"/>
              </a:srgbClr>
            </a:clrTo>
          </a:clrChange>
          <a:extLst>
            <a:ext uri="{28A0092B-C50C-407E-A947-70E740481C1C}">
              <a14:useLocalDpi xmlns:a14="http://schemas.microsoft.com/office/drawing/2010/main" val="0"/>
            </a:ext>
          </a:extLst>
        </a:blip>
        <a:stretch>
          <a:fillRect/>
        </a:stretch>
      </xdr:blipFill>
      <xdr:spPr>
        <a:xfrm>
          <a:off x="2168525" y="206375"/>
          <a:ext cx="1905251" cy="955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371475</xdr:colOff>
      <xdr:row>1</xdr:row>
      <xdr:rowOff>28575</xdr:rowOff>
    </xdr:from>
    <xdr:to>
      <xdr:col>8</xdr:col>
      <xdr:colOff>143126</xdr:colOff>
      <xdr:row>6</xdr:row>
      <xdr:rowOff>76340</xdr:rowOff>
    </xdr:to>
    <xdr:pic>
      <xdr:nvPicPr>
        <xdr:cNvPr id="2" name="Picture 1">
          <a:extLst>
            <a:ext uri="{FF2B5EF4-FFF2-40B4-BE49-F238E27FC236}">
              <a16:creationId xmlns:a16="http://schemas.microsoft.com/office/drawing/2014/main" id="{4E7B7FDB-6F07-4286-AE30-6D4034C0B170}"/>
            </a:ext>
          </a:extLst>
        </xdr:cNvPr>
        <xdr:cNvPicPr>
          <a:picLocks noChangeAspect="1"/>
        </xdr:cNvPicPr>
      </xdr:nvPicPr>
      <xdr:blipFill>
        <a:blip xmlns:r="http://schemas.openxmlformats.org/officeDocument/2006/relationships" r:embed="rId1">
          <a:clrChange>
            <a:clrFrom>
              <a:srgbClr val="F5F5F5"/>
            </a:clrFrom>
            <a:clrTo>
              <a:srgbClr val="F5F5F5">
                <a:alpha val="0"/>
              </a:srgbClr>
            </a:clrTo>
          </a:clrChange>
          <a:extLst>
            <a:ext uri="{28A0092B-C50C-407E-A947-70E740481C1C}">
              <a14:useLocalDpi xmlns:a14="http://schemas.microsoft.com/office/drawing/2010/main" val="0"/>
            </a:ext>
          </a:extLst>
        </a:blip>
        <a:stretch>
          <a:fillRect/>
        </a:stretch>
      </xdr:blipFill>
      <xdr:spPr>
        <a:xfrm>
          <a:off x="2168525" y="206375"/>
          <a:ext cx="1905251" cy="95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133350</xdr:rowOff>
    </xdr:from>
    <xdr:to>
      <xdr:col>2</xdr:col>
      <xdr:colOff>416560</xdr:colOff>
      <xdr:row>5</xdr:row>
      <xdr:rowOff>51603</xdr:rowOff>
    </xdr:to>
    <xdr:pic>
      <xdr:nvPicPr>
        <xdr:cNvPr id="2" name="Picture 1">
          <a:extLst>
            <a:ext uri="{FF2B5EF4-FFF2-40B4-BE49-F238E27FC236}">
              <a16:creationId xmlns:a16="http://schemas.microsoft.com/office/drawing/2014/main" id="{F2D6D111-5B58-46CF-8886-5A0C616D4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23850"/>
          <a:ext cx="626110" cy="667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1</xdr:row>
      <xdr:rowOff>47625</xdr:rowOff>
    </xdr:from>
    <xdr:to>
      <xdr:col>3</xdr:col>
      <xdr:colOff>178435</xdr:colOff>
      <xdr:row>4</xdr:row>
      <xdr:rowOff>143678</xdr:rowOff>
    </xdr:to>
    <xdr:pic>
      <xdr:nvPicPr>
        <xdr:cNvPr id="2" name="Picture 1">
          <a:extLst>
            <a:ext uri="{FF2B5EF4-FFF2-40B4-BE49-F238E27FC236}">
              <a16:creationId xmlns:a16="http://schemas.microsoft.com/office/drawing/2014/main" id="{1D27CD79-3F60-469C-8E95-00B0711C4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238125"/>
          <a:ext cx="626110" cy="667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133350</xdr:colOff>
      <xdr:row>1</xdr:row>
      <xdr:rowOff>95250</xdr:rowOff>
    </xdr:from>
    <xdr:to>
      <xdr:col>3</xdr:col>
      <xdr:colOff>187960</xdr:colOff>
      <xdr:row>3</xdr:row>
      <xdr:rowOff>391328</xdr:rowOff>
    </xdr:to>
    <xdr:pic>
      <xdr:nvPicPr>
        <xdr:cNvPr id="2" name="Picture 1">
          <a:extLst>
            <a:ext uri="{FF2B5EF4-FFF2-40B4-BE49-F238E27FC236}">
              <a16:creationId xmlns:a16="http://schemas.microsoft.com/office/drawing/2014/main" id="{DEFD303B-85CB-4966-9BF3-60753B92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85750"/>
          <a:ext cx="626110" cy="667553"/>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67686B"/>
      </a:dk2>
      <a:lt2>
        <a:srgbClr val="EDEDED"/>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271E-0958-41AF-9386-185C97216E93}">
  <dimension ref="A1:K27"/>
  <sheetViews>
    <sheetView showGridLines="0" topLeftCell="A10" workbookViewId="0">
      <selection activeCell="G28" sqref="G28:G29"/>
    </sheetView>
  </sheetViews>
  <sheetFormatPr defaultRowHeight="15" x14ac:dyDescent="0.25"/>
  <cols>
    <col min="1" max="1" width="4.42578125" style="6" customWidth="1"/>
    <col min="2" max="2" width="5" customWidth="1"/>
    <col min="3" max="4" width="8.42578125" customWidth="1"/>
    <col min="5" max="5" width="8" customWidth="1"/>
    <col min="6" max="6" width="7.42578125" customWidth="1"/>
    <col min="7" max="7" width="8" customWidth="1"/>
    <col min="8" max="8" width="7.42578125" customWidth="1"/>
    <col min="9" max="10" width="7.5703125" customWidth="1"/>
  </cols>
  <sheetData>
    <row r="1" spans="3:11" s="6" customFormat="1" x14ac:dyDescent="0.25"/>
    <row r="8" spans="3:11" ht="18.75" x14ac:dyDescent="0.25">
      <c r="C8" s="160" t="s">
        <v>32</v>
      </c>
      <c r="D8" s="160"/>
      <c r="E8" s="160"/>
      <c r="F8" s="160"/>
      <c r="G8" s="160"/>
      <c r="H8" s="160"/>
      <c r="I8" s="160"/>
      <c r="J8" s="160"/>
      <c r="K8" s="160"/>
    </row>
    <row r="9" spans="3:11" x14ac:dyDescent="0.25">
      <c r="C9" s="161" t="s">
        <v>46</v>
      </c>
      <c r="D9" s="162"/>
      <c r="E9" s="162"/>
      <c r="F9" s="162"/>
      <c r="G9" s="162"/>
      <c r="H9" s="162"/>
      <c r="I9" s="162"/>
      <c r="J9" s="162"/>
      <c r="K9" s="162"/>
    </row>
    <row r="10" spans="3:11" ht="9" customHeight="1" x14ac:dyDescent="0.25"/>
    <row r="11" spans="3:11" ht="17.25" customHeight="1" x14ac:dyDescent="0.25">
      <c r="C11" s="163" t="s">
        <v>20</v>
      </c>
      <c r="D11" s="163"/>
      <c r="E11" s="163"/>
      <c r="F11" s="163"/>
      <c r="G11" s="163"/>
      <c r="H11" s="163"/>
      <c r="I11" s="163"/>
      <c r="J11" s="163"/>
      <c r="K11" s="163"/>
    </row>
    <row r="12" spans="3:11" ht="23.25" customHeight="1" x14ac:dyDescent="0.25">
      <c r="C12" s="163"/>
      <c r="D12" s="163"/>
      <c r="E12" s="163"/>
      <c r="F12" s="163"/>
      <c r="G12" s="163"/>
      <c r="H12" s="163"/>
      <c r="I12" s="163"/>
      <c r="J12" s="163"/>
      <c r="K12" s="163"/>
    </row>
    <row r="13" spans="3:11" ht="25.5" customHeight="1" x14ac:dyDescent="0.25">
      <c r="C13" s="163"/>
      <c r="D13" s="163"/>
      <c r="E13" s="163"/>
      <c r="F13" s="163"/>
      <c r="G13" s="163"/>
      <c r="H13" s="163"/>
      <c r="I13" s="163"/>
      <c r="J13" s="163"/>
      <c r="K13" s="163"/>
    </row>
    <row r="14" spans="3:11" ht="44.1" customHeight="1" x14ac:dyDescent="0.25">
      <c r="C14" s="163"/>
      <c r="D14" s="163"/>
      <c r="E14" s="163"/>
      <c r="F14" s="163"/>
      <c r="G14" s="163"/>
      <c r="H14" s="163"/>
      <c r="I14" s="163"/>
      <c r="J14" s="163"/>
      <c r="K14" s="163"/>
    </row>
    <row r="15" spans="3:11" ht="18.75" customHeight="1" x14ac:dyDescent="0.25">
      <c r="C15" s="163" t="s">
        <v>12</v>
      </c>
      <c r="D15" s="163"/>
      <c r="E15" s="163"/>
      <c r="F15" s="163"/>
      <c r="G15" s="163"/>
      <c r="H15" s="163"/>
      <c r="I15" s="163"/>
      <c r="J15" s="163"/>
      <c r="K15" s="163"/>
    </row>
    <row r="16" spans="3:11" ht="19.5" customHeight="1" x14ac:dyDescent="0.25">
      <c r="C16" s="163"/>
      <c r="D16" s="163"/>
      <c r="E16" s="163"/>
      <c r="F16" s="163"/>
      <c r="G16" s="163"/>
      <c r="H16" s="163"/>
      <c r="I16" s="163"/>
      <c r="J16" s="163"/>
      <c r="K16" s="163"/>
    </row>
    <row r="17" spans="3:11" ht="21.75" customHeight="1" x14ac:dyDescent="0.25">
      <c r="C17" s="163"/>
      <c r="D17" s="163"/>
      <c r="E17" s="163"/>
      <c r="F17" s="163"/>
      <c r="G17" s="163"/>
      <c r="H17" s="163"/>
      <c r="I17" s="163"/>
      <c r="J17" s="163"/>
      <c r="K17" s="163"/>
    </row>
    <row r="18" spans="3:11" ht="22.5" customHeight="1" x14ac:dyDescent="0.25">
      <c r="C18" s="163"/>
      <c r="D18" s="163"/>
      <c r="E18" s="163"/>
      <c r="F18" s="163"/>
      <c r="G18" s="163"/>
      <c r="H18" s="163"/>
      <c r="I18" s="163"/>
      <c r="J18" s="163"/>
      <c r="K18" s="163"/>
    </row>
    <row r="19" spans="3:11" x14ac:dyDescent="0.25">
      <c r="C19" s="159" t="s">
        <v>22</v>
      </c>
      <c r="D19" s="159"/>
      <c r="E19" s="159"/>
      <c r="F19" s="159"/>
      <c r="G19" s="159"/>
      <c r="H19" s="159"/>
      <c r="I19" s="159"/>
      <c r="J19" s="159"/>
      <c r="K19" s="159"/>
    </row>
    <row r="20" spans="3:11" ht="15" customHeight="1" x14ac:dyDescent="0.25">
      <c r="C20" s="163" t="s">
        <v>21</v>
      </c>
      <c r="D20" s="163"/>
      <c r="E20" s="163"/>
      <c r="F20" s="163"/>
      <c r="G20" s="163"/>
      <c r="H20" s="163"/>
      <c r="I20" s="163"/>
      <c r="J20" s="163"/>
      <c r="K20" s="163"/>
    </row>
    <row r="21" spans="3:11" ht="15" customHeight="1" x14ac:dyDescent="0.25">
      <c r="C21" s="163"/>
      <c r="D21" s="163"/>
      <c r="E21" s="163"/>
      <c r="F21" s="163"/>
      <c r="G21" s="163"/>
      <c r="H21" s="163"/>
      <c r="I21" s="163"/>
      <c r="J21" s="163"/>
      <c r="K21" s="163"/>
    </row>
    <row r="22" spans="3:11" ht="15" customHeight="1" x14ac:dyDescent="0.25">
      <c r="C22" s="163"/>
      <c r="D22" s="163"/>
      <c r="E22" s="163"/>
      <c r="F22" s="163"/>
      <c r="G22" s="163"/>
      <c r="H22" s="163"/>
      <c r="I22" s="163"/>
      <c r="J22" s="163"/>
      <c r="K22" s="163"/>
    </row>
    <row r="23" spans="3:11" ht="15" customHeight="1" x14ac:dyDescent="0.25">
      <c r="C23" s="163"/>
      <c r="D23" s="163"/>
      <c r="E23" s="163"/>
      <c r="F23" s="163"/>
      <c r="G23" s="163"/>
      <c r="H23" s="163"/>
      <c r="I23" s="163"/>
      <c r="J23" s="163"/>
      <c r="K23" s="163"/>
    </row>
    <row r="25" spans="3:11" x14ac:dyDescent="0.25">
      <c r="C25" s="159" t="s">
        <v>7</v>
      </c>
      <c r="D25" s="159"/>
      <c r="E25" s="159"/>
      <c r="F25" s="159"/>
      <c r="G25" s="159"/>
      <c r="H25" s="159"/>
      <c r="I25" s="159"/>
      <c r="J25" s="159"/>
      <c r="K25" s="159"/>
    </row>
    <row r="26" spans="3:11" ht="15" customHeight="1" x14ac:dyDescent="0.25">
      <c r="C26" s="7" t="s">
        <v>8</v>
      </c>
      <c r="D26" s="8" t="s">
        <v>9</v>
      </c>
    </row>
    <row r="27" spans="3:11" ht="15" customHeight="1" x14ac:dyDescent="0.25">
      <c r="C27" s="7" t="s">
        <v>10</v>
      </c>
      <c r="D27" s="8" t="s">
        <v>11</v>
      </c>
    </row>
  </sheetData>
  <mergeCells count="7">
    <mergeCell ref="C25:K25"/>
    <mergeCell ref="C8:K8"/>
    <mergeCell ref="C9:K9"/>
    <mergeCell ref="C11:K14"/>
    <mergeCell ref="C15:K18"/>
    <mergeCell ref="C19:K19"/>
    <mergeCell ref="C20:K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E25B-7664-4622-829D-940EDEB54635}">
  <dimension ref="A1:M32"/>
  <sheetViews>
    <sheetView showGridLines="0" tabSelected="1" topLeftCell="A7" workbookViewId="0">
      <selection activeCell="X12" sqref="X12"/>
    </sheetView>
  </sheetViews>
  <sheetFormatPr defaultRowHeight="15" x14ac:dyDescent="0.25"/>
  <cols>
    <col min="1" max="1" width="4.42578125" style="6" customWidth="1"/>
    <col min="2" max="2" width="5" customWidth="1"/>
    <col min="3" max="4" width="8.42578125" customWidth="1"/>
    <col min="5" max="5" width="8" customWidth="1"/>
    <col min="6" max="6" width="7.42578125" customWidth="1"/>
    <col min="7" max="7" width="8" customWidth="1"/>
    <col min="8" max="8" width="7.42578125" customWidth="1"/>
    <col min="9" max="10" width="7.5703125" customWidth="1"/>
    <col min="16" max="16" width="45.140625" customWidth="1"/>
  </cols>
  <sheetData>
    <row r="1" spans="3:13" s="6" customFormat="1" x14ac:dyDescent="0.25"/>
    <row r="8" spans="3:13" ht="18.75" x14ac:dyDescent="0.25">
      <c r="C8" s="160" t="s">
        <v>33</v>
      </c>
      <c r="D8" s="160"/>
      <c r="E8" s="160"/>
      <c r="F8" s="160"/>
      <c r="G8" s="160"/>
      <c r="H8" s="160"/>
      <c r="I8" s="160"/>
      <c r="J8" s="160"/>
      <c r="K8" s="160"/>
    </row>
    <row r="9" spans="3:13" ht="18.75" x14ac:dyDescent="0.25">
      <c r="C9" s="167" t="s">
        <v>35</v>
      </c>
      <c r="D9" s="167"/>
      <c r="E9" s="167"/>
      <c r="F9" s="167"/>
      <c r="G9" s="167"/>
      <c r="H9" s="167"/>
      <c r="I9" s="167"/>
      <c r="J9" s="167"/>
      <c r="K9" s="167"/>
      <c r="L9" s="167"/>
      <c r="M9" s="167"/>
    </row>
    <row r="10" spans="3:13" ht="17.25" customHeight="1" x14ac:dyDescent="0.25">
      <c r="C10" s="30" t="s">
        <v>23</v>
      </c>
      <c r="D10" s="9"/>
      <c r="E10" s="9"/>
      <c r="F10" s="9"/>
      <c r="G10" s="9"/>
      <c r="H10" s="9"/>
      <c r="I10" s="9"/>
      <c r="J10" s="9"/>
      <c r="K10" s="9"/>
    </row>
    <row r="11" spans="3:13" ht="23.85" customHeight="1" x14ac:dyDescent="0.25">
      <c r="C11" s="172" t="s">
        <v>36</v>
      </c>
      <c r="D11" s="172"/>
      <c r="E11" s="172"/>
      <c r="F11" s="172"/>
      <c r="G11" s="172"/>
      <c r="H11" s="172"/>
      <c r="I11" s="172"/>
      <c r="J11" s="172"/>
      <c r="K11" s="172"/>
      <c r="L11" s="172"/>
    </row>
    <row r="12" spans="3:13" ht="56.1" customHeight="1" x14ac:dyDescent="0.25">
      <c r="C12" s="172"/>
      <c r="D12" s="172"/>
      <c r="E12" s="172"/>
      <c r="F12" s="172"/>
      <c r="G12" s="172"/>
      <c r="H12" s="172"/>
      <c r="I12" s="172"/>
      <c r="J12" s="172"/>
      <c r="K12" s="172"/>
      <c r="L12" s="172"/>
    </row>
    <row r="13" spans="3:13" ht="19.350000000000001" customHeight="1" x14ac:dyDescent="0.25">
      <c r="C13" s="173" t="s">
        <v>24</v>
      </c>
      <c r="D13" s="173"/>
      <c r="E13" s="173"/>
      <c r="F13" s="173"/>
      <c r="G13" s="173"/>
      <c r="H13" s="173"/>
      <c r="I13" s="173"/>
      <c r="J13" s="173"/>
      <c r="K13" s="173"/>
      <c r="L13" s="173"/>
    </row>
    <row r="14" spans="3:13" ht="19.350000000000001" customHeight="1" x14ac:dyDescent="0.25">
      <c r="C14" s="174" t="s">
        <v>37</v>
      </c>
      <c r="D14" s="174"/>
      <c r="E14" s="174"/>
      <c r="F14" s="174"/>
      <c r="G14" s="174"/>
      <c r="H14" s="174"/>
      <c r="I14" s="174"/>
      <c r="J14" s="174"/>
      <c r="K14" s="174"/>
      <c r="L14" s="174"/>
    </row>
    <row r="15" spans="3:13" ht="19.350000000000001" customHeight="1" x14ac:dyDescent="0.25">
      <c r="C15" s="173" t="s">
        <v>25</v>
      </c>
      <c r="D15" s="173"/>
      <c r="E15" s="173"/>
      <c r="F15" s="173"/>
      <c r="G15" s="173"/>
      <c r="H15" s="173"/>
      <c r="I15" s="173"/>
      <c r="J15" s="173"/>
      <c r="K15" s="173"/>
      <c r="L15" s="173"/>
    </row>
    <row r="16" spans="3:13" ht="19.350000000000001" customHeight="1" x14ac:dyDescent="0.25">
      <c r="C16" s="172" t="s">
        <v>26</v>
      </c>
      <c r="D16" s="172"/>
      <c r="E16" s="172"/>
      <c r="F16" s="172"/>
      <c r="G16" s="172"/>
      <c r="H16" s="172"/>
      <c r="I16" s="172"/>
      <c r="J16" s="172"/>
      <c r="K16" s="172"/>
      <c r="L16" s="172"/>
    </row>
    <row r="17" spans="3:12" ht="14.1" customHeight="1" x14ac:dyDescent="0.25">
      <c r="C17" s="172"/>
      <c r="D17" s="172"/>
      <c r="E17" s="172"/>
      <c r="F17" s="172"/>
      <c r="G17" s="172"/>
      <c r="H17" s="172"/>
      <c r="I17" s="172"/>
      <c r="J17" s="172"/>
      <c r="K17" s="172"/>
      <c r="L17" s="172"/>
    </row>
    <row r="18" spans="3:12" ht="22.5" customHeight="1" x14ac:dyDescent="0.25">
      <c r="C18" s="171" t="s">
        <v>27</v>
      </c>
      <c r="D18" s="171"/>
      <c r="E18" s="171"/>
      <c r="F18" s="171"/>
      <c r="G18" s="171"/>
      <c r="H18" s="171"/>
      <c r="I18" s="171"/>
      <c r="J18" s="171"/>
      <c r="K18" s="171"/>
      <c r="L18" s="171"/>
    </row>
    <row r="19" spans="3:12" ht="95.45" customHeight="1" x14ac:dyDescent="0.25">
      <c r="C19" s="172" t="s">
        <v>68</v>
      </c>
      <c r="D19" s="172"/>
      <c r="E19" s="172"/>
      <c r="F19" s="172"/>
      <c r="G19" s="172"/>
      <c r="H19" s="172"/>
      <c r="I19" s="172"/>
      <c r="J19" s="172"/>
      <c r="K19" s="172"/>
      <c r="L19" s="172"/>
    </row>
    <row r="20" spans="3:12" x14ac:dyDescent="0.25">
      <c r="C20" s="168" t="s">
        <v>31</v>
      </c>
      <c r="D20" s="168"/>
      <c r="E20" s="168"/>
      <c r="F20" s="168"/>
      <c r="G20" s="168"/>
      <c r="H20" s="168"/>
      <c r="I20" s="168"/>
      <c r="J20" s="168"/>
      <c r="K20" s="168"/>
      <c r="L20" s="168"/>
    </row>
    <row r="21" spans="3:12" ht="37.35" customHeight="1" x14ac:dyDescent="0.25">
      <c r="C21" s="166" t="s">
        <v>38</v>
      </c>
      <c r="D21" s="166"/>
      <c r="E21" s="166"/>
      <c r="F21" s="166"/>
      <c r="G21" s="166"/>
      <c r="H21" s="166"/>
      <c r="I21" s="166"/>
      <c r="J21" s="166"/>
      <c r="K21" s="166"/>
      <c r="L21" s="166"/>
    </row>
    <row r="22" spans="3:12" x14ac:dyDescent="0.25">
      <c r="C22" s="31" t="s">
        <v>28</v>
      </c>
      <c r="D22" s="31"/>
      <c r="E22" s="31"/>
      <c r="F22" s="31"/>
      <c r="G22" s="31"/>
      <c r="H22" s="31"/>
      <c r="I22" s="31"/>
      <c r="J22" s="31"/>
      <c r="K22" s="31"/>
      <c r="L22" s="31"/>
    </row>
    <row r="23" spans="3:12" ht="50.45" customHeight="1" x14ac:dyDescent="0.25">
      <c r="C23" s="164" t="s">
        <v>29</v>
      </c>
      <c r="D23" s="164"/>
      <c r="E23" s="164"/>
      <c r="F23" s="164"/>
      <c r="G23" s="164"/>
      <c r="H23" s="164"/>
      <c r="I23" s="164"/>
      <c r="J23" s="164"/>
      <c r="K23" s="164"/>
      <c r="L23" s="164"/>
    </row>
    <row r="24" spans="3:12" x14ac:dyDescent="0.25">
      <c r="C24" s="169" t="s">
        <v>34</v>
      </c>
      <c r="D24" s="169"/>
      <c r="E24" s="169"/>
      <c r="F24" s="169"/>
      <c r="G24" s="32"/>
      <c r="H24" s="32"/>
      <c r="I24" s="32"/>
      <c r="J24" s="32"/>
      <c r="K24" s="32"/>
      <c r="L24" s="32"/>
    </row>
    <row r="25" spans="3:12" ht="78" customHeight="1" x14ac:dyDescent="0.25">
      <c r="C25" s="170" t="s">
        <v>39</v>
      </c>
      <c r="D25" s="170"/>
      <c r="E25" s="170"/>
      <c r="F25" s="170"/>
      <c r="G25" s="170"/>
      <c r="H25" s="170"/>
      <c r="I25" s="170"/>
      <c r="J25" s="170"/>
      <c r="K25" s="170"/>
      <c r="L25" s="32"/>
    </row>
    <row r="26" spans="3:12" x14ac:dyDescent="0.25">
      <c r="C26" s="30" t="s">
        <v>30</v>
      </c>
      <c r="D26" s="9"/>
      <c r="E26" s="9"/>
      <c r="F26" s="9"/>
      <c r="G26" s="9"/>
      <c r="H26" s="9"/>
      <c r="I26" s="9"/>
      <c r="J26" s="9"/>
      <c r="K26" s="9"/>
    </row>
    <row r="27" spans="3:12" ht="66" customHeight="1" x14ac:dyDescent="0.25">
      <c r="C27" s="165" t="s">
        <v>45</v>
      </c>
      <c r="D27" s="165"/>
      <c r="E27" s="165"/>
      <c r="F27" s="165"/>
      <c r="G27" s="165"/>
      <c r="H27" s="165"/>
      <c r="I27" s="165"/>
      <c r="J27" s="165"/>
      <c r="K27" s="165"/>
      <c r="L27" s="165"/>
    </row>
    <row r="28" spans="3:12" x14ac:dyDescent="0.25">
      <c r="C28" s="9"/>
      <c r="D28" s="9"/>
      <c r="E28" s="9"/>
      <c r="F28" s="9"/>
      <c r="G28" s="9"/>
      <c r="H28" s="9"/>
      <c r="I28" s="9"/>
      <c r="J28" s="9"/>
      <c r="K28" s="9"/>
    </row>
    <row r="29" spans="3:12" x14ac:dyDescent="0.25">
      <c r="C29" s="30" t="s">
        <v>65</v>
      </c>
      <c r="D29" s="9"/>
      <c r="E29" s="9"/>
      <c r="F29" s="9"/>
      <c r="G29" s="9"/>
      <c r="H29" s="9"/>
      <c r="I29" s="9"/>
      <c r="J29" s="9"/>
      <c r="K29" s="9"/>
    </row>
    <row r="30" spans="3:12" ht="120" customHeight="1" x14ac:dyDescent="0.25">
      <c r="C30" s="165" t="s">
        <v>66</v>
      </c>
      <c r="D30" s="165"/>
      <c r="E30" s="165"/>
      <c r="F30" s="165"/>
      <c r="G30" s="165"/>
      <c r="H30" s="165"/>
      <c r="I30" s="165"/>
      <c r="J30" s="165"/>
      <c r="K30" s="165"/>
      <c r="L30" s="165"/>
    </row>
    <row r="31" spans="3:12" ht="15" customHeight="1" x14ac:dyDescent="0.25">
      <c r="C31" s="9"/>
      <c r="D31" s="9"/>
      <c r="E31" s="9"/>
      <c r="F31" s="9"/>
      <c r="G31" s="9"/>
      <c r="H31" s="9"/>
      <c r="I31" s="9"/>
      <c r="J31" s="9"/>
      <c r="K31" s="9"/>
    </row>
    <row r="32" spans="3:12" ht="15" customHeight="1" x14ac:dyDescent="0.25">
      <c r="C32" s="11"/>
      <c r="D32" s="12"/>
      <c r="E32" s="10"/>
      <c r="F32" s="10"/>
      <c r="G32" s="10"/>
      <c r="H32" s="10"/>
      <c r="I32" s="10"/>
      <c r="J32" s="10"/>
      <c r="K32" s="10"/>
    </row>
  </sheetData>
  <mergeCells count="16">
    <mergeCell ref="C30:L30"/>
    <mergeCell ref="C8:K8"/>
    <mergeCell ref="C18:L18"/>
    <mergeCell ref="C19:L19"/>
    <mergeCell ref="C11:L12"/>
    <mergeCell ref="C13:L13"/>
    <mergeCell ref="C14:L14"/>
    <mergeCell ref="C15:L15"/>
    <mergeCell ref="C16:L17"/>
    <mergeCell ref="C23:L23"/>
    <mergeCell ref="C27:L27"/>
    <mergeCell ref="C21:L21"/>
    <mergeCell ref="C9:M9"/>
    <mergeCell ref="C20:L20"/>
    <mergeCell ref="C24:F24"/>
    <mergeCell ref="C25:K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8F21-D517-4387-B1A2-D03B1A58BA1B}">
  <dimension ref="A1:P15"/>
  <sheetViews>
    <sheetView showGridLines="0" workbookViewId="0">
      <selection activeCell="G17" sqref="G17"/>
    </sheetView>
  </sheetViews>
  <sheetFormatPr defaultColWidth="8.5703125" defaultRowHeight="15" x14ac:dyDescent="0.25"/>
  <cols>
    <col min="1" max="1" width="4.42578125" style="18" customWidth="1"/>
    <col min="2" max="2" width="4.42578125" style="34" customWidth="1"/>
    <col min="3" max="3" width="8.5703125" style="19"/>
    <col min="4" max="4" width="17.5703125" style="14" customWidth="1"/>
    <col min="5" max="5" width="18.42578125" style="19" customWidth="1"/>
    <col min="6" max="6" width="21.140625" style="17" customWidth="1"/>
    <col min="7" max="7" width="16.42578125" style="14" customWidth="1"/>
    <col min="8" max="8" width="13.5703125" style="14" customWidth="1"/>
    <col min="9" max="9" width="13.5703125" style="19" customWidth="1"/>
    <col min="10" max="10" width="13.5703125" style="74" customWidth="1"/>
    <col min="11" max="11" width="16.140625" style="16" customWidth="1"/>
    <col min="12" max="12" width="13.42578125" style="16" customWidth="1"/>
    <col min="13" max="13" width="13.42578125" style="19" customWidth="1"/>
    <col min="14" max="16384" width="8.5703125" style="19"/>
  </cols>
  <sheetData>
    <row r="1" spans="1:16" s="18" customFormat="1" ht="15" customHeight="1" x14ac:dyDescent="0.25">
      <c r="B1" s="48"/>
      <c r="F1" s="15"/>
      <c r="J1" s="69"/>
      <c r="K1" s="15"/>
      <c r="L1" s="15"/>
    </row>
    <row r="2" spans="1:16" s="34" customFormat="1" ht="15" customHeight="1" x14ac:dyDescent="0.25">
      <c r="A2" s="48"/>
      <c r="D2" s="175" t="s">
        <v>52</v>
      </c>
      <c r="E2" s="175"/>
      <c r="F2" s="175"/>
      <c r="G2" s="175"/>
      <c r="J2" s="79"/>
      <c r="K2" s="78"/>
      <c r="L2" s="78"/>
    </row>
    <row r="3" spans="1:16" s="34" customFormat="1" ht="15" customHeight="1" x14ac:dyDescent="0.25">
      <c r="A3" s="48"/>
      <c r="D3" s="175"/>
      <c r="E3" s="175"/>
      <c r="F3" s="175"/>
      <c r="G3" s="175"/>
      <c r="J3" s="79"/>
      <c r="K3" s="78"/>
      <c r="L3" s="78"/>
    </row>
    <row r="4" spans="1:16" s="34" customFormat="1" ht="15" customHeight="1" x14ac:dyDescent="0.25">
      <c r="A4" s="48"/>
      <c r="D4" s="175"/>
      <c r="E4" s="175"/>
      <c r="F4" s="175"/>
      <c r="G4" s="175"/>
      <c r="J4" s="79"/>
      <c r="K4" s="78"/>
      <c r="L4" s="78"/>
    </row>
    <row r="5" spans="1:16" s="34" customFormat="1" ht="14.25" customHeight="1" x14ac:dyDescent="0.25">
      <c r="A5" s="48"/>
      <c r="D5" s="175"/>
      <c r="E5" s="175"/>
      <c r="F5" s="175"/>
      <c r="G5" s="175"/>
      <c r="J5" s="79"/>
      <c r="K5" s="78"/>
      <c r="L5" s="78"/>
    </row>
    <row r="6" spans="1:16" s="22" customFormat="1" ht="15.75" customHeight="1" thickBot="1" x14ac:dyDescent="0.3">
      <c r="A6" s="21"/>
      <c r="B6" s="35"/>
      <c r="C6" s="33"/>
      <c r="D6" s="80"/>
      <c r="E6" s="80"/>
      <c r="F6" s="36"/>
      <c r="G6" s="37"/>
      <c r="H6" s="38"/>
      <c r="I6" s="39"/>
      <c r="J6" s="70"/>
      <c r="K6" s="39"/>
      <c r="L6" s="39"/>
      <c r="M6" s="35"/>
      <c r="N6" s="35"/>
      <c r="O6" s="35"/>
      <c r="P6" s="35"/>
    </row>
    <row r="7" spans="1:16" ht="60.75" thickBot="1" x14ac:dyDescent="0.3">
      <c r="C7" s="34"/>
      <c r="D7" s="139" t="s">
        <v>0</v>
      </c>
      <c r="E7" s="101" t="s">
        <v>56</v>
      </c>
      <c r="F7" s="101" t="s">
        <v>47</v>
      </c>
      <c r="G7" s="102" t="s">
        <v>55</v>
      </c>
      <c r="H7" s="103" t="s">
        <v>48</v>
      </c>
      <c r="I7" s="104" t="s">
        <v>49</v>
      </c>
      <c r="J7" s="104" t="s">
        <v>50</v>
      </c>
      <c r="K7" s="105" t="s">
        <v>51</v>
      </c>
      <c r="L7" s="106" t="s">
        <v>53</v>
      </c>
      <c r="M7" s="106" t="s">
        <v>54</v>
      </c>
    </row>
    <row r="8" spans="1:16" x14ac:dyDescent="0.25">
      <c r="C8" s="34"/>
      <c r="D8" s="91">
        <v>2016</v>
      </c>
      <c r="E8" s="92">
        <v>21897</v>
      </c>
      <c r="F8" s="93">
        <v>311</v>
      </c>
      <c r="G8" s="94">
        <f>F8/E8</f>
        <v>1.4202858839110381E-2</v>
      </c>
      <c r="H8" s="95">
        <v>9463</v>
      </c>
      <c r="I8" s="96">
        <v>98</v>
      </c>
      <c r="J8" s="97">
        <f t="shared" ref="J8:J13" si="0">I8/H8</f>
        <v>1.0356123850787277E-2</v>
      </c>
      <c r="K8" s="98">
        <v>12434</v>
      </c>
      <c r="L8" s="99">
        <v>213</v>
      </c>
      <c r="M8" s="100">
        <f t="shared" ref="M8:M13" si="1">L8/K8</f>
        <v>1.7130448769502975E-2</v>
      </c>
    </row>
    <row r="9" spans="1:16" x14ac:dyDescent="0.25">
      <c r="C9" s="34"/>
      <c r="D9" s="40">
        <v>2017</v>
      </c>
      <c r="E9" s="26">
        <v>24236</v>
      </c>
      <c r="F9" s="27">
        <v>467</v>
      </c>
      <c r="G9" s="28">
        <f t="shared" ref="G9:G12" si="2">F9/E9</f>
        <v>1.9268856246905431E-2</v>
      </c>
      <c r="H9" s="49">
        <v>9450</v>
      </c>
      <c r="I9" s="50">
        <v>145</v>
      </c>
      <c r="J9" s="71">
        <f t="shared" si="0"/>
        <v>1.5343915343915344E-2</v>
      </c>
      <c r="K9" s="51">
        <v>14786</v>
      </c>
      <c r="L9" s="52">
        <v>322</v>
      </c>
      <c r="M9" s="75">
        <f t="shared" si="1"/>
        <v>2.1777356959285812E-2</v>
      </c>
    </row>
    <row r="10" spans="1:16" x14ac:dyDescent="0.25">
      <c r="C10" s="34"/>
      <c r="D10" s="40">
        <v>2018</v>
      </c>
      <c r="E10" s="26">
        <v>21990</v>
      </c>
      <c r="F10" s="27">
        <v>589</v>
      </c>
      <c r="G10" s="28">
        <f t="shared" si="2"/>
        <v>2.6784902228285584E-2</v>
      </c>
      <c r="H10" s="49">
        <v>8272</v>
      </c>
      <c r="I10" s="50">
        <v>163</v>
      </c>
      <c r="J10" s="71">
        <f t="shared" si="0"/>
        <v>1.9705029013539651E-2</v>
      </c>
      <c r="K10" s="51">
        <v>13718</v>
      </c>
      <c r="L10" s="52">
        <v>426</v>
      </c>
      <c r="M10" s="75">
        <f t="shared" si="1"/>
        <v>3.1054089517422365E-2</v>
      </c>
    </row>
    <row r="11" spans="1:16" x14ac:dyDescent="0.25">
      <c r="C11" s="34"/>
      <c r="D11" s="40">
        <v>2019</v>
      </c>
      <c r="E11" s="26">
        <v>19307</v>
      </c>
      <c r="F11" s="27">
        <v>613</v>
      </c>
      <c r="G11" s="28">
        <f t="shared" si="2"/>
        <v>3.1750142435386132E-2</v>
      </c>
      <c r="H11" s="49">
        <v>7213</v>
      </c>
      <c r="I11" s="50">
        <v>185</v>
      </c>
      <c r="J11" s="71">
        <f t="shared" si="0"/>
        <v>2.5648135311243589E-2</v>
      </c>
      <c r="K11" s="51">
        <v>12094</v>
      </c>
      <c r="L11" s="52">
        <v>428</v>
      </c>
      <c r="M11" s="75">
        <f t="shared" si="1"/>
        <v>3.5389449313709277E-2</v>
      </c>
    </row>
    <row r="12" spans="1:16" ht="15.75" thickBot="1" x14ac:dyDescent="0.3">
      <c r="C12" s="35"/>
      <c r="D12" s="53">
        <v>2020</v>
      </c>
      <c r="E12" s="54">
        <v>17530</v>
      </c>
      <c r="F12" s="55">
        <v>577</v>
      </c>
      <c r="G12" s="56">
        <f t="shared" si="2"/>
        <v>3.2915002852253281E-2</v>
      </c>
      <c r="H12" s="57">
        <v>6664</v>
      </c>
      <c r="I12" s="58">
        <v>130</v>
      </c>
      <c r="J12" s="72">
        <f>I12/H12</f>
        <v>1.9507803121248498E-2</v>
      </c>
      <c r="K12" s="59">
        <v>10866</v>
      </c>
      <c r="L12" s="60">
        <v>447</v>
      </c>
      <c r="M12" s="76">
        <f t="shared" si="1"/>
        <v>4.1137493097736059E-2</v>
      </c>
    </row>
    <row r="13" spans="1:16" ht="15.75" thickBot="1" x14ac:dyDescent="0.3">
      <c r="D13" s="65" t="s">
        <v>1</v>
      </c>
      <c r="E13" s="66">
        <v>104960</v>
      </c>
      <c r="F13" s="67">
        <v>2557</v>
      </c>
      <c r="G13" s="68">
        <f>F13/E13</f>
        <v>2.4361661585365853E-2</v>
      </c>
      <c r="H13" s="61">
        <v>41062</v>
      </c>
      <c r="I13" s="62">
        <v>721</v>
      </c>
      <c r="J13" s="73">
        <f t="shared" si="0"/>
        <v>1.7558813501534265E-2</v>
      </c>
      <c r="K13" s="63">
        <v>63898</v>
      </c>
      <c r="L13" s="64">
        <v>1836</v>
      </c>
      <c r="M13" s="77">
        <f t="shared" si="1"/>
        <v>2.873329368681336E-2</v>
      </c>
    </row>
    <row r="15" spans="1:16" x14ac:dyDescent="0.25">
      <c r="A15" s="20"/>
      <c r="B15" s="47"/>
    </row>
  </sheetData>
  <mergeCells count="1">
    <mergeCell ref="D2: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95B26-89F8-40CB-85D2-FD354FCADCED}">
  <dimension ref="A1:O40"/>
  <sheetViews>
    <sheetView showGridLines="0" topLeftCell="A16" workbookViewId="0">
      <selection activeCell="G43" sqref="G43"/>
    </sheetView>
  </sheetViews>
  <sheetFormatPr defaultRowHeight="15" x14ac:dyDescent="0.25"/>
  <cols>
    <col min="1" max="1" width="4.42578125" style="6" customWidth="1"/>
    <col min="2" max="4" width="4.42578125" style="41" customWidth="1"/>
    <col min="5" max="5" width="9.5703125" style="5" bestFit="1" customWidth="1"/>
    <col min="6" max="6" width="10.5703125" customWidth="1"/>
    <col min="7" max="7" width="9.5703125" customWidth="1"/>
    <col min="8" max="8" width="9" customWidth="1"/>
    <col min="9" max="9" width="8.5703125" customWidth="1"/>
    <col min="10" max="10" width="8.42578125" customWidth="1"/>
    <col min="11" max="11" width="8" bestFit="1" customWidth="1"/>
    <col min="12" max="15" width="6.140625" bestFit="1" customWidth="1"/>
  </cols>
  <sheetData>
    <row r="1" spans="1:15" s="6" customFormat="1" ht="15" customHeight="1" x14ac:dyDescent="0.25">
      <c r="B1" s="45"/>
      <c r="C1" s="45"/>
      <c r="D1" s="45"/>
      <c r="E1" s="46"/>
    </row>
    <row r="2" spans="1:15" s="41" customFormat="1" ht="15" customHeight="1" x14ac:dyDescent="0.25">
      <c r="A2" s="45"/>
      <c r="E2" s="178" t="s">
        <v>57</v>
      </c>
      <c r="F2" s="178"/>
      <c r="G2" s="178"/>
      <c r="H2" s="178"/>
      <c r="I2" s="178"/>
      <c r="J2" s="178"/>
      <c r="K2" s="178"/>
    </row>
    <row r="3" spans="1:15" s="41" customFormat="1" ht="15" customHeight="1" x14ac:dyDescent="0.25">
      <c r="A3" s="45"/>
      <c r="E3" s="178"/>
      <c r="F3" s="178"/>
      <c r="G3" s="178"/>
      <c r="H3" s="178"/>
      <c r="I3" s="178"/>
      <c r="J3" s="178"/>
      <c r="K3" s="178"/>
    </row>
    <row r="4" spans="1:15" s="41" customFormat="1" ht="15" customHeight="1" x14ac:dyDescent="0.25">
      <c r="A4" s="45"/>
      <c r="E4" s="178"/>
      <c r="F4" s="178"/>
      <c r="G4" s="178"/>
      <c r="H4" s="178"/>
      <c r="I4" s="178"/>
      <c r="J4" s="178"/>
      <c r="K4" s="178"/>
    </row>
    <row r="5" spans="1:15" s="41" customFormat="1" ht="14.25" customHeight="1" x14ac:dyDescent="0.25">
      <c r="A5" s="45"/>
      <c r="E5" s="178"/>
      <c r="F5" s="178"/>
      <c r="G5" s="178"/>
      <c r="H5" s="178"/>
      <c r="I5" s="178"/>
      <c r="J5" s="178"/>
      <c r="K5" s="178"/>
    </row>
    <row r="6" spans="1:15" s="41" customFormat="1" ht="14.25" customHeight="1" thickBot="1" x14ac:dyDescent="0.4">
      <c r="A6" s="45"/>
      <c r="E6" s="85"/>
      <c r="F6" s="85"/>
      <c r="G6" s="85"/>
      <c r="H6" s="85"/>
      <c r="I6" s="85"/>
      <c r="J6" s="85"/>
      <c r="K6" s="85"/>
    </row>
    <row r="7" spans="1:15" x14ac:dyDescent="0.25">
      <c r="E7" s="179" t="s">
        <v>42</v>
      </c>
      <c r="F7" s="180"/>
      <c r="G7" s="180"/>
      <c r="H7" s="180"/>
      <c r="I7" s="180"/>
      <c r="J7" s="180"/>
      <c r="K7" s="181"/>
      <c r="L7" s="25"/>
      <c r="M7" s="25"/>
      <c r="N7" s="25"/>
      <c r="O7" s="25"/>
    </row>
    <row r="8" spans="1:15" ht="15.75" thickBot="1" x14ac:dyDescent="0.3">
      <c r="E8" s="194" t="s">
        <v>41</v>
      </c>
      <c r="F8" s="195"/>
      <c r="G8" s="195"/>
      <c r="H8" s="195"/>
      <c r="I8" s="195"/>
      <c r="J8" s="195"/>
      <c r="K8" s="196"/>
      <c r="L8" s="25"/>
      <c r="M8" s="25"/>
      <c r="N8" s="25"/>
      <c r="O8" s="25"/>
    </row>
    <row r="9" spans="1:15" s="5" customFormat="1" ht="15.75" thickBot="1" x14ac:dyDescent="0.3">
      <c r="A9" s="23"/>
      <c r="B9" s="42"/>
      <c r="C9" s="42"/>
      <c r="D9" s="42"/>
      <c r="E9" s="115" t="s">
        <v>0</v>
      </c>
      <c r="F9" s="116">
        <v>99281</v>
      </c>
      <c r="G9" s="116">
        <v>99282</v>
      </c>
      <c r="H9" s="117">
        <v>99283</v>
      </c>
      <c r="I9" s="117">
        <v>99284</v>
      </c>
      <c r="J9" s="117">
        <v>99285</v>
      </c>
      <c r="K9" s="118" t="s">
        <v>13</v>
      </c>
    </row>
    <row r="10" spans="1:15" x14ac:dyDescent="0.25">
      <c r="E10" s="107">
        <v>2016</v>
      </c>
      <c r="F10" s="88" t="s">
        <v>4</v>
      </c>
      <c r="G10" s="88">
        <v>53</v>
      </c>
      <c r="H10" s="88">
        <v>13</v>
      </c>
      <c r="I10" s="88" t="s">
        <v>4</v>
      </c>
      <c r="J10" s="88">
        <v>11</v>
      </c>
      <c r="K10" s="111" t="s">
        <v>4</v>
      </c>
      <c r="L10" s="1"/>
      <c r="M10" s="1"/>
      <c r="N10" s="1"/>
      <c r="O10" s="1"/>
    </row>
    <row r="11" spans="1:15" x14ac:dyDescent="0.25">
      <c r="E11" s="109">
        <v>2017</v>
      </c>
      <c r="F11" s="81" t="s">
        <v>4</v>
      </c>
      <c r="G11" s="81">
        <v>22</v>
      </c>
      <c r="H11" s="81">
        <v>76</v>
      </c>
      <c r="I11" s="81">
        <v>27</v>
      </c>
      <c r="J11" s="81">
        <v>13</v>
      </c>
      <c r="K11" s="112" t="s">
        <v>4</v>
      </c>
      <c r="L11" s="1"/>
      <c r="M11" s="1"/>
      <c r="N11" s="1"/>
      <c r="O11" s="1"/>
    </row>
    <row r="12" spans="1:15" x14ac:dyDescent="0.25">
      <c r="E12" s="109">
        <v>2018</v>
      </c>
      <c r="F12" s="81" t="s">
        <v>4</v>
      </c>
      <c r="G12" s="81">
        <v>18</v>
      </c>
      <c r="H12" s="81">
        <v>74</v>
      </c>
      <c r="I12" s="81">
        <v>54</v>
      </c>
      <c r="J12" s="81">
        <v>10</v>
      </c>
      <c r="K12" s="112" t="s">
        <v>4</v>
      </c>
      <c r="L12" s="1"/>
      <c r="M12" s="1"/>
      <c r="N12" s="1"/>
      <c r="O12" s="1"/>
    </row>
    <row r="13" spans="1:15" x14ac:dyDescent="0.25">
      <c r="E13" s="109">
        <v>2019</v>
      </c>
      <c r="F13" s="81" t="s">
        <v>4</v>
      </c>
      <c r="G13" s="81">
        <v>13</v>
      </c>
      <c r="H13" s="81">
        <v>88</v>
      </c>
      <c r="I13" s="81">
        <v>66</v>
      </c>
      <c r="J13" s="81" t="s">
        <v>4</v>
      </c>
      <c r="K13" s="112" t="s">
        <v>4</v>
      </c>
      <c r="L13" s="1"/>
      <c r="M13" s="1"/>
      <c r="N13" s="1"/>
      <c r="O13" s="1"/>
    </row>
    <row r="14" spans="1:15" ht="15.75" thickBot="1" x14ac:dyDescent="0.3">
      <c r="E14" s="134">
        <v>2020</v>
      </c>
      <c r="F14" s="140" t="s">
        <v>4</v>
      </c>
      <c r="G14" s="140">
        <v>34</v>
      </c>
      <c r="H14" s="140">
        <v>67</v>
      </c>
      <c r="I14" s="140">
        <v>16</v>
      </c>
      <c r="J14" s="140" t="s">
        <v>4</v>
      </c>
      <c r="K14" s="141" t="s">
        <v>4</v>
      </c>
      <c r="L14" s="1"/>
      <c r="M14" s="1"/>
      <c r="N14" s="1"/>
      <c r="O14" s="1"/>
    </row>
    <row r="15" spans="1:15" ht="15.75" thickBot="1" x14ac:dyDescent="0.3">
      <c r="E15" s="129" t="s">
        <v>5</v>
      </c>
      <c r="F15" s="148" t="s">
        <v>15</v>
      </c>
      <c r="G15" s="148">
        <v>140</v>
      </c>
      <c r="H15" s="148">
        <v>318</v>
      </c>
      <c r="I15" s="148" t="s">
        <v>17</v>
      </c>
      <c r="J15" s="148" t="s">
        <v>19</v>
      </c>
      <c r="K15" s="149" t="s">
        <v>4</v>
      </c>
      <c r="L15" s="1"/>
      <c r="M15" s="1"/>
      <c r="N15" s="1"/>
      <c r="O15" s="1"/>
    </row>
    <row r="16" spans="1:15" ht="15.75" thickBot="1" x14ac:dyDescent="0.3">
      <c r="A16" s="13"/>
      <c r="B16" s="43"/>
      <c r="C16" s="43"/>
      <c r="D16" s="43"/>
    </row>
    <row r="17" spans="1:15" x14ac:dyDescent="0.25">
      <c r="E17" s="182" t="s">
        <v>43</v>
      </c>
      <c r="F17" s="183"/>
      <c r="G17" s="183"/>
      <c r="H17" s="183"/>
      <c r="I17" s="183"/>
      <c r="J17" s="183"/>
      <c r="K17" s="184"/>
      <c r="L17" s="25"/>
      <c r="M17" s="25"/>
      <c r="N17" s="25"/>
      <c r="O17" s="25"/>
    </row>
    <row r="18" spans="1:15" ht="15.75" thickBot="1" x14ac:dyDescent="0.3">
      <c r="E18" s="191" t="s">
        <v>40</v>
      </c>
      <c r="F18" s="192"/>
      <c r="G18" s="192"/>
      <c r="H18" s="192"/>
      <c r="I18" s="192"/>
      <c r="J18" s="192"/>
      <c r="K18" s="193"/>
      <c r="L18" s="25"/>
      <c r="M18" s="25"/>
      <c r="N18" s="25"/>
      <c r="O18" s="25"/>
    </row>
    <row r="19" spans="1:15" s="5" customFormat="1" ht="15.75" thickBot="1" x14ac:dyDescent="0.3">
      <c r="A19" s="23"/>
      <c r="B19" s="42"/>
      <c r="C19" s="42"/>
      <c r="D19" s="42"/>
      <c r="E19" s="119" t="s">
        <v>0</v>
      </c>
      <c r="F19" s="120">
        <v>99281</v>
      </c>
      <c r="G19" s="120">
        <v>99282</v>
      </c>
      <c r="H19" s="121">
        <v>99283</v>
      </c>
      <c r="I19" s="121">
        <v>99284</v>
      </c>
      <c r="J19" s="121">
        <v>99285</v>
      </c>
      <c r="K19" s="122" t="s">
        <v>13</v>
      </c>
    </row>
    <row r="20" spans="1:15" x14ac:dyDescent="0.25">
      <c r="E20" s="107">
        <v>2016</v>
      </c>
      <c r="F20" s="89">
        <v>14</v>
      </c>
      <c r="G20" s="89">
        <v>109</v>
      </c>
      <c r="H20" s="89">
        <v>41</v>
      </c>
      <c r="I20" s="89" t="s">
        <v>4</v>
      </c>
      <c r="J20" s="89">
        <v>34</v>
      </c>
      <c r="K20" s="108" t="s">
        <v>4</v>
      </c>
      <c r="L20" s="3"/>
      <c r="M20" s="4"/>
      <c r="N20" s="4"/>
      <c r="O20" s="3"/>
    </row>
    <row r="21" spans="1:15" x14ac:dyDescent="0.25">
      <c r="E21" s="109">
        <v>2017</v>
      </c>
      <c r="F21" s="82" t="s">
        <v>4</v>
      </c>
      <c r="G21" s="82">
        <v>35</v>
      </c>
      <c r="H21" s="82">
        <v>163</v>
      </c>
      <c r="I21" s="82">
        <v>76</v>
      </c>
      <c r="J21" s="82">
        <v>39</v>
      </c>
      <c r="K21" s="110" t="s">
        <v>4</v>
      </c>
      <c r="L21" s="3"/>
      <c r="M21" s="4"/>
      <c r="N21" s="4"/>
      <c r="O21" s="4"/>
    </row>
    <row r="22" spans="1:15" x14ac:dyDescent="0.25">
      <c r="E22" s="109">
        <v>2018</v>
      </c>
      <c r="F22" s="82" t="s">
        <v>4</v>
      </c>
      <c r="G22" s="82">
        <v>49</v>
      </c>
      <c r="H22" s="82">
        <v>171</v>
      </c>
      <c r="I22" s="82">
        <v>143</v>
      </c>
      <c r="J22" s="82">
        <v>60</v>
      </c>
      <c r="K22" s="110" t="s">
        <v>4</v>
      </c>
      <c r="L22" s="3"/>
      <c r="M22" s="3"/>
      <c r="N22" s="4"/>
      <c r="O22" s="4"/>
    </row>
    <row r="23" spans="1:15" x14ac:dyDescent="0.25">
      <c r="E23" s="109">
        <v>2019</v>
      </c>
      <c r="F23" s="82">
        <v>22</v>
      </c>
      <c r="G23" s="82">
        <v>46</v>
      </c>
      <c r="H23" s="82">
        <v>213</v>
      </c>
      <c r="I23" s="82">
        <v>108</v>
      </c>
      <c r="J23" s="82" t="s">
        <v>4</v>
      </c>
      <c r="K23" s="110" t="s">
        <v>4</v>
      </c>
      <c r="L23" s="4"/>
      <c r="M23" s="4"/>
      <c r="N23" s="4"/>
      <c r="O23" s="4"/>
    </row>
    <row r="24" spans="1:15" ht="15.75" thickBot="1" x14ac:dyDescent="0.3">
      <c r="E24" s="134">
        <v>2020</v>
      </c>
      <c r="F24" s="144">
        <v>21</v>
      </c>
      <c r="G24" s="144">
        <v>132</v>
      </c>
      <c r="H24" s="144">
        <v>207</v>
      </c>
      <c r="I24" s="144">
        <v>56</v>
      </c>
      <c r="J24" s="144" t="s">
        <v>4</v>
      </c>
      <c r="K24" s="145" t="s">
        <v>4</v>
      </c>
      <c r="L24" s="4"/>
      <c r="M24" s="4"/>
      <c r="N24" s="4"/>
      <c r="O24" s="4"/>
    </row>
    <row r="25" spans="1:15" ht="15.75" thickBot="1" x14ac:dyDescent="0.3">
      <c r="E25" s="129" t="s">
        <v>5</v>
      </c>
      <c r="F25" s="146" t="s">
        <v>16</v>
      </c>
      <c r="G25" s="146">
        <v>371</v>
      </c>
      <c r="H25" s="146">
        <v>795</v>
      </c>
      <c r="I25" s="146" t="s">
        <v>18</v>
      </c>
      <c r="J25" s="146" t="s">
        <v>6</v>
      </c>
      <c r="K25" s="147" t="s">
        <v>4</v>
      </c>
      <c r="L25" s="4"/>
      <c r="M25" s="4"/>
      <c r="N25" s="4"/>
      <c r="O25" s="4"/>
    </row>
    <row r="26" spans="1:15" ht="15.75" thickBot="1" x14ac:dyDescent="0.3"/>
    <row r="27" spans="1:15" x14ac:dyDescent="0.25">
      <c r="E27" s="185" t="s">
        <v>58</v>
      </c>
      <c r="F27" s="186"/>
      <c r="G27" s="186"/>
      <c r="H27" s="186"/>
      <c r="I27" s="186"/>
      <c r="J27" s="186"/>
      <c r="K27" s="187"/>
      <c r="L27" s="25"/>
      <c r="M27" s="25"/>
      <c r="N27" s="25"/>
      <c r="O27" s="25"/>
    </row>
    <row r="28" spans="1:15" ht="15.75" thickBot="1" x14ac:dyDescent="0.3">
      <c r="E28" s="188" t="s">
        <v>40</v>
      </c>
      <c r="F28" s="189"/>
      <c r="G28" s="189"/>
      <c r="H28" s="189"/>
      <c r="I28" s="189"/>
      <c r="J28" s="189"/>
      <c r="K28" s="190"/>
      <c r="L28" s="25"/>
      <c r="M28" s="25"/>
      <c r="N28" s="25"/>
      <c r="O28" s="25"/>
    </row>
    <row r="29" spans="1:15" s="5" customFormat="1" ht="15.75" thickBot="1" x14ac:dyDescent="0.3">
      <c r="A29" s="23"/>
      <c r="B29" s="42"/>
      <c r="C29" s="42"/>
      <c r="D29" s="42"/>
      <c r="E29" s="123" t="s">
        <v>0</v>
      </c>
      <c r="F29" s="124">
        <v>99281</v>
      </c>
      <c r="G29" s="124">
        <v>99282</v>
      </c>
      <c r="H29" s="125">
        <v>99283</v>
      </c>
      <c r="I29" s="125">
        <v>99284</v>
      </c>
      <c r="J29" s="125">
        <v>99285</v>
      </c>
      <c r="K29" s="126" t="s">
        <v>13</v>
      </c>
    </row>
    <row r="30" spans="1:15" x14ac:dyDescent="0.25">
      <c r="E30" s="107">
        <v>2016</v>
      </c>
      <c r="F30" s="90">
        <v>24</v>
      </c>
      <c r="G30" s="90">
        <v>162</v>
      </c>
      <c r="H30" s="88">
        <v>54</v>
      </c>
      <c r="I30" s="88">
        <v>23</v>
      </c>
      <c r="J30" s="88">
        <v>45</v>
      </c>
      <c r="K30" s="111" t="s">
        <v>4</v>
      </c>
      <c r="L30" s="1"/>
      <c r="M30" s="1"/>
      <c r="N30" s="1"/>
      <c r="O30" s="1"/>
    </row>
    <row r="31" spans="1:15" x14ac:dyDescent="0.25">
      <c r="E31" s="109">
        <v>2017</v>
      </c>
      <c r="F31" s="83">
        <v>11</v>
      </c>
      <c r="G31" s="83">
        <v>57</v>
      </c>
      <c r="H31" s="81">
        <v>239</v>
      </c>
      <c r="I31" s="81">
        <v>103</v>
      </c>
      <c r="J31" s="81">
        <v>52</v>
      </c>
      <c r="K31" s="112" t="s">
        <v>4</v>
      </c>
      <c r="L31" s="1"/>
      <c r="M31" s="1"/>
      <c r="N31" s="1"/>
      <c r="O31" s="1"/>
    </row>
    <row r="32" spans="1:15" x14ac:dyDescent="0.25">
      <c r="E32" s="109">
        <v>2018</v>
      </c>
      <c r="F32" s="81" t="s">
        <v>4</v>
      </c>
      <c r="G32" s="83">
        <v>67</v>
      </c>
      <c r="H32" s="81">
        <v>245</v>
      </c>
      <c r="I32" s="81">
        <v>197</v>
      </c>
      <c r="J32" s="81">
        <v>70</v>
      </c>
      <c r="K32" s="112" t="s">
        <v>4</v>
      </c>
      <c r="L32" s="1"/>
      <c r="M32" s="1"/>
      <c r="N32" s="1"/>
      <c r="O32" s="1"/>
    </row>
    <row r="33" spans="1:15" x14ac:dyDescent="0.25">
      <c r="E33" s="109">
        <v>2019</v>
      </c>
      <c r="F33" s="83">
        <v>28</v>
      </c>
      <c r="G33" s="83">
        <v>59</v>
      </c>
      <c r="H33" s="81">
        <v>301</v>
      </c>
      <c r="I33" s="81">
        <v>174</v>
      </c>
      <c r="J33" s="81">
        <v>47</v>
      </c>
      <c r="K33" s="112" t="s">
        <v>4</v>
      </c>
      <c r="L33" s="1"/>
      <c r="M33" s="1"/>
      <c r="N33" s="1"/>
      <c r="O33" s="1"/>
    </row>
    <row r="34" spans="1:15" ht="15.75" thickBot="1" x14ac:dyDescent="0.3">
      <c r="E34" s="134">
        <v>2020</v>
      </c>
      <c r="F34" s="84">
        <v>27</v>
      </c>
      <c r="G34" s="84">
        <v>166</v>
      </c>
      <c r="H34" s="140">
        <v>274</v>
      </c>
      <c r="I34" s="140">
        <v>72</v>
      </c>
      <c r="J34" s="140">
        <v>35</v>
      </c>
      <c r="K34" s="141" t="s">
        <v>4</v>
      </c>
      <c r="L34" s="1"/>
      <c r="M34" s="1"/>
      <c r="N34" s="1"/>
      <c r="O34" s="1"/>
    </row>
    <row r="35" spans="1:15" ht="15.75" thickBot="1" x14ac:dyDescent="0.3">
      <c r="E35" s="129" t="s">
        <v>5</v>
      </c>
      <c r="F35" s="142" t="s">
        <v>14</v>
      </c>
      <c r="G35" s="142">
        <v>511</v>
      </c>
      <c r="H35" s="142">
        <v>1113</v>
      </c>
      <c r="I35" s="142">
        <v>569</v>
      </c>
      <c r="J35" s="142">
        <v>249</v>
      </c>
      <c r="K35" s="143">
        <v>20</v>
      </c>
      <c r="L35" s="2"/>
      <c r="M35" s="2"/>
      <c r="N35" s="2"/>
      <c r="O35" s="2"/>
    </row>
    <row r="36" spans="1:15" ht="15.75" thickBot="1" x14ac:dyDescent="0.3">
      <c r="A36" s="29"/>
      <c r="B36" s="44"/>
      <c r="C36" s="44"/>
      <c r="D36" s="44"/>
      <c r="E36" s="157" t="s">
        <v>1</v>
      </c>
      <c r="F36" s="176" t="s">
        <v>59</v>
      </c>
      <c r="G36" s="177"/>
      <c r="H36" s="177"/>
      <c r="I36" s="177"/>
      <c r="J36" s="177"/>
      <c r="K36" s="158"/>
      <c r="L36" s="2"/>
      <c r="M36" s="2"/>
      <c r="N36" s="2"/>
      <c r="O36" s="2"/>
    </row>
    <row r="37" spans="1:15" ht="15.75" thickBot="1" x14ac:dyDescent="0.3">
      <c r="E37" s="129">
        <f>SUM(F35:J35)</f>
        <v>2442</v>
      </c>
      <c r="F37" s="130">
        <f>90/2442</f>
        <v>3.6855036855036855E-2</v>
      </c>
      <c r="G37" s="130">
        <f>G35/E37</f>
        <v>0.20925470925470926</v>
      </c>
      <c r="H37" s="130">
        <f>H35/E37</f>
        <v>0.4557739557739558</v>
      </c>
      <c r="I37" s="130">
        <f>I35/E37</f>
        <v>0.23300573300573302</v>
      </c>
      <c r="J37" s="130">
        <f>J35/E37</f>
        <v>0.10196560196560196</v>
      </c>
      <c r="K37" s="131"/>
    </row>
    <row r="40" spans="1:15" x14ac:dyDescent="0.25">
      <c r="C40" s="204" t="s">
        <v>67</v>
      </c>
    </row>
  </sheetData>
  <mergeCells count="8">
    <mergeCell ref="F36:J36"/>
    <mergeCell ref="E2:K5"/>
    <mergeCell ref="E7:K7"/>
    <mergeCell ref="E17:K17"/>
    <mergeCell ref="E27:K27"/>
    <mergeCell ref="E28:K28"/>
    <mergeCell ref="E18:K18"/>
    <mergeCell ref="E8:K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456F-1843-4B45-BEFD-58D7E86E448F}">
  <dimension ref="A1:K16"/>
  <sheetViews>
    <sheetView showGridLines="0" workbookViewId="0">
      <selection activeCell="H30" sqref="H30"/>
    </sheetView>
  </sheetViews>
  <sheetFormatPr defaultRowHeight="15" x14ac:dyDescent="0.25"/>
  <cols>
    <col min="1" max="1" width="4.42578125" style="6" customWidth="1"/>
    <col min="2" max="4" width="4.42578125" style="41" customWidth="1"/>
    <col min="5" max="5" width="13.5703125" style="24" customWidth="1"/>
    <col min="6" max="6" width="12.140625" customWidth="1"/>
    <col min="7" max="7" width="8.5703125" bestFit="1" customWidth="1"/>
    <col min="8" max="8" width="13.140625" customWidth="1"/>
    <col min="9" max="9" width="8.5703125" bestFit="1" customWidth="1"/>
    <col min="10" max="10" width="12.42578125" customWidth="1"/>
    <col min="11" max="11" width="12" customWidth="1"/>
  </cols>
  <sheetData>
    <row r="1" spans="1:11" s="6" customFormat="1" ht="15" customHeight="1" x14ac:dyDescent="0.25">
      <c r="B1" s="45"/>
      <c r="C1" s="45"/>
      <c r="D1" s="29"/>
      <c r="E1" s="156"/>
    </row>
    <row r="2" spans="1:11" ht="14.25" customHeight="1" x14ac:dyDescent="0.25">
      <c r="E2" s="201" t="s">
        <v>60</v>
      </c>
      <c r="F2" s="201"/>
      <c r="G2" s="201"/>
      <c r="H2" s="201"/>
      <c r="I2" s="201"/>
      <c r="J2" s="201"/>
      <c r="K2" s="201"/>
    </row>
    <row r="3" spans="1:11" ht="13.35" customHeight="1" x14ac:dyDescent="0.25">
      <c r="E3" s="201"/>
      <c r="F3" s="201"/>
      <c r="G3" s="201"/>
      <c r="H3" s="201"/>
      <c r="I3" s="201"/>
      <c r="J3" s="201"/>
      <c r="K3" s="201"/>
    </row>
    <row r="4" spans="1:11" ht="37.700000000000003" customHeight="1" thickBot="1" x14ac:dyDescent="0.3">
      <c r="E4" s="202"/>
      <c r="F4" s="202"/>
      <c r="G4" s="202"/>
      <c r="H4" s="202"/>
      <c r="I4" s="202"/>
      <c r="J4" s="202"/>
      <c r="K4" s="202"/>
    </row>
    <row r="5" spans="1:11" x14ac:dyDescent="0.25">
      <c r="E5" s="150"/>
      <c r="F5" s="197" t="s">
        <v>2</v>
      </c>
      <c r="G5" s="197"/>
      <c r="H5" s="198" t="s">
        <v>3</v>
      </c>
      <c r="I5" s="198"/>
      <c r="J5" s="199" t="s">
        <v>61</v>
      </c>
      <c r="K5" s="200"/>
    </row>
    <row r="6" spans="1:11" ht="15.75" thickBot="1" x14ac:dyDescent="0.3">
      <c r="E6" s="151" t="s">
        <v>0</v>
      </c>
      <c r="F6" s="127" t="s">
        <v>63</v>
      </c>
      <c r="G6" s="127" t="s">
        <v>62</v>
      </c>
      <c r="H6" s="128" t="s">
        <v>63</v>
      </c>
      <c r="I6" s="128" t="s">
        <v>62</v>
      </c>
      <c r="J6" s="113" t="s">
        <v>63</v>
      </c>
      <c r="K6" s="114" t="s">
        <v>62</v>
      </c>
    </row>
    <row r="7" spans="1:11" x14ac:dyDescent="0.25">
      <c r="E7" s="152">
        <v>2016</v>
      </c>
      <c r="F7" s="87">
        <v>7632.45</v>
      </c>
      <c r="G7" s="87">
        <v>355.21</v>
      </c>
      <c r="H7" s="87">
        <v>3572.23</v>
      </c>
      <c r="I7" s="87">
        <v>93.34</v>
      </c>
      <c r="J7" s="87">
        <v>5326.89</v>
      </c>
      <c r="K7" s="132">
        <v>175.86</v>
      </c>
    </row>
    <row r="8" spans="1:11" x14ac:dyDescent="0.25">
      <c r="E8" s="153">
        <v>2017</v>
      </c>
      <c r="F8" s="86">
        <v>7988.54</v>
      </c>
      <c r="G8" s="86">
        <v>398.18</v>
      </c>
      <c r="H8" s="86">
        <v>2991.49</v>
      </c>
      <c r="I8" s="86">
        <v>102.1</v>
      </c>
      <c r="J8" s="86">
        <v>4939.92</v>
      </c>
      <c r="K8" s="133">
        <v>194.03</v>
      </c>
    </row>
    <row r="9" spans="1:11" x14ac:dyDescent="0.25">
      <c r="E9" s="153">
        <v>2018</v>
      </c>
      <c r="F9" s="86">
        <v>8024.11</v>
      </c>
      <c r="G9" s="86">
        <v>598.15</v>
      </c>
      <c r="H9" s="86">
        <v>3144.13</v>
      </c>
      <c r="I9" s="86">
        <v>97.43</v>
      </c>
      <c r="J9" s="86">
        <v>4979.84</v>
      </c>
      <c r="K9" s="133">
        <v>236</v>
      </c>
    </row>
    <row r="10" spans="1:11" x14ac:dyDescent="0.25">
      <c r="E10" s="153">
        <v>2019</v>
      </c>
      <c r="F10" s="86">
        <v>8158.47</v>
      </c>
      <c r="G10" s="86">
        <v>728.64</v>
      </c>
      <c r="H10" s="86">
        <v>3184.92</v>
      </c>
      <c r="I10" s="86">
        <v>85.7</v>
      </c>
      <c r="J10" s="86">
        <v>5068.5200000000004</v>
      </c>
      <c r="K10" s="133">
        <v>279.73</v>
      </c>
    </row>
    <row r="11" spans="1:11" ht="15.75" thickBot="1" x14ac:dyDescent="0.3">
      <c r="E11" s="154">
        <v>2020</v>
      </c>
      <c r="F11" s="135">
        <v>8342.8799999999992</v>
      </c>
      <c r="G11" s="135">
        <v>370.1</v>
      </c>
      <c r="H11" s="135">
        <v>3110.16</v>
      </c>
      <c r="I11" s="135">
        <v>69.52</v>
      </c>
      <c r="J11" s="135">
        <v>5099.37</v>
      </c>
      <c r="K11" s="136">
        <v>137.24</v>
      </c>
    </row>
    <row r="12" spans="1:11" ht="45.75" thickBot="1" x14ac:dyDescent="0.3">
      <c r="E12" s="155" t="s">
        <v>44</v>
      </c>
      <c r="F12" s="137">
        <v>8001.38</v>
      </c>
      <c r="G12" s="137">
        <v>517.28</v>
      </c>
      <c r="H12" s="137">
        <v>3194.07</v>
      </c>
      <c r="I12" s="137">
        <v>88.24</v>
      </c>
      <c r="J12" s="137">
        <v>5079.3</v>
      </c>
      <c r="K12" s="138">
        <v>209.22</v>
      </c>
    </row>
    <row r="13" spans="1:11" x14ac:dyDescent="0.25">
      <c r="A13" s="13"/>
      <c r="B13" s="43"/>
      <c r="C13" s="43"/>
      <c r="D13" s="43"/>
    </row>
    <row r="14" spans="1:11" ht="15" customHeight="1" x14ac:dyDescent="0.25">
      <c r="D14" s="203" t="s">
        <v>64</v>
      </c>
      <c r="E14" s="203"/>
      <c r="F14" s="203"/>
      <c r="G14" s="203"/>
      <c r="H14" s="203"/>
      <c r="I14" s="203"/>
      <c r="J14" s="203"/>
      <c r="K14" s="203"/>
    </row>
    <row r="15" spans="1:11" x14ac:dyDescent="0.25">
      <c r="D15" s="203"/>
      <c r="E15" s="203"/>
      <c r="F15" s="203"/>
      <c r="G15" s="203"/>
      <c r="H15" s="203"/>
      <c r="I15" s="203"/>
      <c r="J15" s="203"/>
      <c r="K15" s="203"/>
    </row>
    <row r="16" spans="1:11" x14ac:dyDescent="0.25">
      <c r="D16" s="203"/>
      <c r="E16" s="203"/>
      <c r="F16" s="203"/>
      <c r="G16" s="203"/>
      <c r="H16" s="203"/>
      <c r="I16" s="203"/>
      <c r="J16" s="203"/>
      <c r="K16" s="203"/>
    </row>
  </sheetData>
  <mergeCells count="5">
    <mergeCell ref="F5:G5"/>
    <mergeCell ref="H5:I5"/>
    <mergeCell ref="J5:K5"/>
    <mergeCell ref="E2:K4"/>
    <mergeCell ref="D14:K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Methodology</vt:lpstr>
      <vt:lpstr>Deliveries</vt:lpstr>
      <vt:lpstr>Claims By ED Severity Code</vt:lpstr>
      <vt:lpstr>Costs</vt:lpstr>
    </vt:vector>
  </TitlesOfParts>
  <Company>Center for Improving Value in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Leather</dc:creator>
  <cp:lastModifiedBy>Clare Leather</cp:lastModifiedBy>
  <dcterms:created xsi:type="dcterms:W3CDTF">2021-12-03T21:47:57Z</dcterms:created>
  <dcterms:modified xsi:type="dcterms:W3CDTF">2022-12-19T18:23:03Z</dcterms:modified>
</cp:coreProperties>
</file>