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S:\Public Reporting\FY21 Releases\2020\COVID-19 Elective Service Impact\Excel\"/>
    </mc:Choice>
  </mc:AlternateContent>
  <xr:revisionPtr revIDLastSave="0" documentId="13_ncr:1_{1077044D-E92B-43CB-B723-F8D4D85D28ED}" xr6:coauthVersionLast="36" xr6:coauthVersionMax="36" xr10:uidLastSave="{00000000-0000-0000-0000-000000000000}"/>
  <bookViews>
    <workbookView xWindow="0" yWindow="0" windowWidth="19200" windowHeight="6350" firstSheet="1" activeTab="3" xr2:uid="{00000000-000D-0000-FFFF-FFFF00000000}"/>
  </bookViews>
  <sheets>
    <sheet name="Overview and Results" sheetId="1" r:id="rId1"/>
    <sheet name="Methodology" sheetId="2" r:id="rId2"/>
    <sheet name="Services by Category" sheetId="3" r:id="rId3"/>
    <sheet name="Results not incl CAH" sheetId="4" r:id="rId4"/>
    <sheet name="Results Critical Access only" sheetId="5" r:id="rId5"/>
  </sheets>
  <definedNames>
    <definedName name="_xlnm.Print_Area" localSheetId="3">'Results not incl CAH'!$A$3:$AF$47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1" i="4" l="1"/>
  <c r="AF28" i="5" l="1"/>
  <c r="AF164" i="5"/>
  <c r="AE164" i="5"/>
  <c r="AD164" i="5"/>
  <c r="AC164" i="5"/>
  <c r="AB164" i="5"/>
  <c r="AA164" i="5"/>
  <c r="Z164" i="5"/>
  <c r="Y164" i="5"/>
  <c r="U164" i="5"/>
  <c r="T164" i="5"/>
  <c r="S164" i="5"/>
  <c r="R164" i="5"/>
  <c r="Q164" i="5"/>
  <c r="P164" i="5"/>
  <c r="O164" i="5"/>
  <c r="N164" i="5"/>
  <c r="J164" i="5"/>
  <c r="I164" i="5"/>
  <c r="H164" i="5"/>
  <c r="G164" i="5"/>
  <c r="F164" i="5"/>
  <c r="E164" i="5"/>
  <c r="D164" i="5"/>
  <c r="C164" i="5"/>
  <c r="AF156" i="5"/>
  <c r="AE156" i="5"/>
  <c r="AD156" i="5"/>
  <c r="AC156" i="5"/>
  <c r="AB156" i="5"/>
  <c r="AA156" i="5"/>
  <c r="Z156" i="5"/>
  <c r="Y156" i="5"/>
  <c r="U156" i="5"/>
  <c r="T156" i="5"/>
  <c r="S156" i="5"/>
  <c r="R156" i="5"/>
  <c r="Q156" i="5"/>
  <c r="P156" i="5"/>
  <c r="O156" i="5"/>
  <c r="N156" i="5"/>
  <c r="J156" i="5"/>
  <c r="I156" i="5"/>
  <c r="H156" i="5"/>
  <c r="G156" i="5"/>
  <c r="F156" i="5"/>
  <c r="E156" i="5"/>
  <c r="D156" i="5"/>
  <c r="C156" i="5"/>
  <c r="U147" i="5"/>
  <c r="T147" i="5"/>
  <c r="S147" i="5"/>
  <c r="R147" i="5"/>
  <c r="Q147" i="5"/>
  <c r="P147" i="5"/>
  <c r="O147" i="5"/>
  <c r="N147" i="5"/>
  <c r="J147" i="5"/>
  <c r="I147" i="5"/>
  <c r="H147" i="5"/>
  <c r="G147" i="5"/>
  <c r="F147" i="5"/>
  <c r="E147" i="5"/>
  <c r="D147" i="5"/>
  <c r="C147" i="5"/>
  <c r="AF139" i="5"/>
  <c r="AE139" i="5"/>
  <c r="AD139" i="5"/>
  <c r="AC139" i="5"/>
  <c r="AB139" i="5"/>
  <c r="AA139" i="5"/>
  <c r="Z139" i="5"/>
  <c r="Y139" i="5"/>
  <c r="U139" i="5"/>
  <c r="T139" i="5"/>
  <c r="S139" i="5"/>
  <c r="R139" i="5"/>
  <c r="Q139" i="5"/>
  <c r="P139" i="5"/>
  <c r="O139" i="5"/>
  <c r="N139" i="5"/>
  <c r="J139" i="5"/>
  <c r="I139" i="5"/>
  <c r="H139" i="5"/>
  <c r="G139" i="5"/>
  <c r="F139" i="5"/>
  <c r="E139" i="5"/>
  <c r="D139" i="5"/>
  <c r="C139" i="5"/>
  <c r="AF128" i="5"/>
  <c r="AE128" i="5"/>
  <c r="AD128" i="5"/>
  <c r="AC128" i="5"/>
  <c r="AB128" i="5"/>
  <c r="AA128" i="5"/>
  <c r="Z128" i="5"/>
  <c r="Y128" i="5"/>
  <c r="U128" i="5"/>
  <c r="T128" i="5"/>
  <c r="S128" i="5"/>
  <c r="R128" i="5"/>
  <c r="Q128" i="5"/>
  <c r="P128" i="5"/>
  <c r="O128" i="5"/>
  <c r="N128" i="5"/>
  <c r="J128" i="5"/>
  <c r="I128" i="5"/>
  <c r="H128" i="5"/>
  <c r="G128" i="5"/>
  <c r="F128" i="5"/>
  <c r="E128" i="5"/>
  <c r="D128" i="5"/>
  <c r="C128" i="5"/>
  <c r="AF119" i="5"/>
  <c r="AE119" i="5"/>
  <c r="AD119" i="5"/>
  <c r="AC119" i="5"/>
  <c r="AB119" i="5"/>
  <c r="AA119" i="5"/>
  <c r="Z119" i="5"/>
  <c r="Y119" i="5"/>
  <c r="U119" i="5"/>
  <c r="T119" i="5"/>
  <c r="S119" i="5"/>
  <c r="R119" i="5"/>
  <c r="Q119" i="5"/>
  <c r="P119" i="5"/>
  <c r="O119" i="5"/>
  <c r="N119" i="5"/>
  <c r="J119" i="5"/>
  <c r="I119" i="5"/>
  <c r="H119" i="5"/>
  <c r="G119" i="5"/>
  <c r="F119" i="5"/>
  <c r="E119" i="5"/>
  <c r="D119" i="5"/>
  <c r="C119" i="5"/>
  <c r="U108" i="5"/>
  <c r="T108" i="5"/>
  <c r="S108" i="5"/>
  <c r="R108" i="5"/>
  <c r="Q108" i="5"/>
  <c r="P108" i="5"/>
  <c r="O108" i="5"/>
  <c r="N108" i="5"/>
  <c r="J108" i="5"/>
  <c r="I108" i="5"/>
  <c r="H108" i="5"/>
  <c r="G108" i="5"/>
  <c r="F108" i="5"/>
  <c r="E108" i="5"/>
  <c r="D108" i="5"/>
  <c r="C108" i="5"/>
  <c r="U100" i="5"/>
  <c r="T100" i="5"/>
  <c r="S100" i="5"/>
  <c r="R100" i="5"/>
  <c r="Q100" i="5"/>
  <c r="P100" i="5"/>
  <c r="O100" i="5"/>
  <c r="N100" i="5"/>
  <c r="J100" i="5"/>
  <c r="I100" i="5"/>
  <c r="H100" i="5"/>
  <c r="G100" i="5"/>
  <c r="F100" i="5"/>
  <c r="E100" i="5"/>
  <c r="D100" i="5"/>
  <c r="C100" i="5"/>
  <c r="U91" i="5"/>
  <c r="T91" i="5"/>
  <c r="S91" i="5"/>
  <c r="R91" i="5"/>
  <c r="Q91" i="5"/>
  <c r="P91" i="5"/>
  <c r="O91" i="5"/>
  <c r="N91" i="5"/>
  <c r="J91" i="5"/>
  <c r="I91" i="5"/>
  <c r="H91" i="5"/>
  <c r="G91" i="5"/>
  <c r="F91" i="5"/>
  <c r="E91" i="5"/>
  <c r="D91" i="5"/>
  <c r="C91" i="5"/>
  <c r="U83" i="5"/>
  <c r="T83" i="5"/>
  <c r="S83" i="5"/>
  <c r="R83" i="5"/>
  <c r="Q83" i="5"/>
  <c r="P83" i="5"/>
  <c r="O83" i="5"/>
  <c r="N83" i="5"/>
  <c r="J83" i="5"/>
  <c r="I83" i="5"/>
  <c r="H83" i="5"/>
  <c r="G83" i="5"/>
  <c r="F83" i="5"/>
  <c r="E83" i="5"/>
  <c r="D83" i="5"/>
  <c r="C83" i="5"/>
  <c r="U72" i="5"/>
  <c r="T72" i="5"/>
  <c r="S72" i="5"/>
  <c r="R72" i="5"/>
  <c r="Q72" i="5"/>
  <c r="P72" i="5"/>
  <c r="O72" i="5"/>
  <c r="N72" i="5"/>
  <c r="J72" i="5"/>
  <c r="I72" i="5"/>
  <c r="H72" i="5"/>
  <c r="G72" i="5"/>
  <c r="F72" i="5"/>
  <c r="E72" i="5"/>
  <c r="D72" i="5"/>
  <c r="C72" i="5"/>
  <c r="U64" i="5"/>
  <c r="T64" i="5"/>
  <c r="S64" i="5"/>
  <c r="R64" i="5"/>
  <c r="Q64" i="5"/>
  <c r="P64" i="5"/>
  <c r="O64" i="5"/>
  <c r="N64" i="5"/>
  <c r="J64" i="5"/>
  <c r="I64" i="5"/>
  <c r="H64" i="5"/>
  <c r="G64" i="5"/>
  <c r="F64" i="5"/>
  <c r="E64" i="5"/>
  <c r="D64" i="5"/>
  <c r="C64" i="5"/>
  <c r="U55" i="5"/>
  <c r="T55" i="5"/>
  <c r="S55" i="5"/>
  <c r="R55" i="5"/>
  <c r="Q55" i="5"/>
  <c r="P55" i="5"/>
  <c r="O55" i="5"/>
  <c r="N55" i="5"/>
  <c r="J55" i="5"/>
  <c r="I55" i="5"/>
  <c r="H55" i="5"/>
  <c r="G55" i="5"/>
  <c r="F55" i="5"/>
  <c r="E55" i="5"/>
  <c r="D55" i="5"/>
  <c r="C55" i="5"/>
  <c r="T47" i="5"/>
  <c r="S47" i="5"/>
  <c r="R47" i="5"/>
  <c r="Q47" i="5"/>
  <c r="P47" i="5"/>
  <c r="O47" i="5"/>
  <c r="N47" i="5"/>
  <c r="J47" i="5"/>
  <c r="I47" i="5"/>
  <c r="H47" i="5"/>
  <c r="G47" i="5"/>
  <c r="F47" i="5"/>
  <c r="E47" i="5"/>
  <c r="D47" i="5"/>
  <c r="C47" i="5"/>
  <c r="U36" i="5"/>
  <c r="T36" i="5"/>
  <c r="S36" i="5"/>
  <c r="R36" i="5"/>
  <c r="Q36" i="5"/>
  <c r="P36" i="5"/>
  <c r="O36" i="5"/>
  <c r="N36" i="5"/>
  <c r="J36" i="5"/>
  <c r="I36" i="5"/>
  <c r="H36" i="5"/>
  <c r="G36" i="5"/>
  <c r="F36" i="5"/>
  <c r="E36" i="5"/>
  <c r="D36" i="5"/>
  <c r="C36" i="5"/>
  <c r="U28" i="5"/>
  <c r="T28" i="5"/>
  <c r="S28" i="5"/>
  <c r="R28" i="5"/>
  <c r="Q28" i="5"/>
  <c r="P28" i="5"/>
  <c r="O28" i="5"/>
  <c r="N28" i="5"/>
  <c r="J28" i="5"/>
  <c r="I28" i="5"/>
  <c r="H28" i="5"/>
  <c r="G28" i="5"/>
  <c r="F28" i="5"/>
  <c r="E28" i="5"/>
  <c r="D28" i="5"/>
  <c r="C28" i="5"/>
  <c r="U19" i="5"/>
  <c r="T19" i="5"/>
  <c r="S19" i="5"/>
  <c r="R19" i="5"/>
  <c r="Q19" i="5"/>
  <c r="P19" i="5"/>
  <c r="O19" i="5"/>
  <c r="N19" i="5"/>
  <c r="J19" i="5"/>
  <c r="I19" i="5"/>
  <c r="H19" i="5"/>
  <c r="G19" i="5"/>
  <c r="F19" i="5"/>
  <c r="E19" i="5"/>
  <c r="D19" i="5"/>
  <c r="C19" i="5"/>
  <c r="U11" i="5"/>
  <c r="T11" i="5"/>
  <c r="S11" i="5"/>
  <c r="R11" i="5"/>
  <c r="Q11" i="5"/>
  <c r="P11" i="5"/>
  <c r="O11" i="5"/>
  <c r="N11" i="5"/>
  <c r="J11" i="5"/>
  <c r="I11" i="5"/>
  <c r="H11" i="5"/>
  <c r="G11" i="5"/>
  <c r="F11" i="5"/>
  <c r="E11" i="5"/>
  <c r="D11" i="5"/>
  <c r="C11" i="5"/>
  <c r="AF214" i="4"/>
  <c r="AD214" i="4"/>
  <c r="AC214" i="4"/>
  <c r="AB214" i="4"/>
  <c r="AA214" i="4"/>
  <c r="Z214" i="4"/>
  <c r="Y214" i="4"/>
  <c r="U214" i="4"/>
  <c r="T214" i="4"/>
  <c r="S214" i="4"/>
  <c r="R214" i="4"/>
  <c r="Q214" i="4"/>
  <c r="P214" i="4"/>
  <c r="O214" i="4"/>
  <c r="N214" i="4"/>
  <c r="J214" i="4"/>
  <c r="I214" i="4"/>
  <c r="H214" i="4"/>
  <c r="G214" i="4"/>
  <c r="F214" i="4"/>
  <c r="E214" i="4"/>
  <c r="D214" i="4"/>
  <c r="C214" i="4"/>
  <c r="AF203" i="4"/>
  <c r="AD203" i="4"/>
  <c r="AC203" i="4"/>
  <c r="AB203" i="4"/>
  <c r="AA203" i="4"/>
  <c r="Z203" i="4"/>
  <c r="Y203" i="4"/>
  <c r="U203" i="4"/>
  <c r="T203" i="4"/>
  <c r="S203" i="4"/>
  <c r="R203" i="4"/>
  <c r="Q203" i="4"/>
  <c r="P203" i="4"/>
  <c r="O203" i="4"/>
  <c r="N203" i="4"/>
  <c r="J203" i="4"/>
  <c r="I203" i="4"/>
  <c r="H203" i="4"/>
  <c r="G203" i="4"/>
  <c r="F203" i="4"/>
  <c r="E203" i="4"/>
  <c r="D203" i="4"/>
  <c r="C203" i="4"/>
  <c r="AF191" i="4"/>
  <c r="AD191" i="4"/>
  <c r="AC191" i="4"/>
  <c r="AB191" i="4"/>
  <c r="AA191" i="4"/>
  <c r="Z191" i="4"/>
  <c r="Y191" i="4"/>
  <c r="U191" i="4"/>
  <c r="T191" i="4"/>
  <c r="S191" i="4"/>
  <c r="R191" i="4"/>
  <c r="Q191" i="4"/>
  <c r="P191" i="4"/>
  <c r="O191" i="4"/>
  <c r="N191" i="4"/>
  <c r="J191" i="4"/>
  <c r="I191" i="4"/>
  <c r="H191" i="4"/>
  <c r="G191" i="4"/>
  <c r="F191" i="4"/>
  <c r="E191" i="4"/>
  <c r="D191" i="4"/>
  <c r="AF179" i="4"/>
  <c r="AD179" i="4"/>
  <c r="AC179" i="4"/>
  <c r="AB179" i="4"/>
  <c r="AA179" i="4"/>
  <c r="Z179" i="4"/>
  <c r="Y179" i="4"/>
  <c r="U179" i="4"/>
  <c r="T179" i="4"/>
  <c r="S179" i="4"/>
  <c r="R179" i="4"/>
  <c r="Q179" i="4"/>
  <c r="P179" i="4"/>
  <c r="O179" i="4"/>
  <c r="N179" i="4"/>
  <c r="J179" i="4"/>
  <c r="I179" i="4"/>
  <c r="H179" i="4"/>
  <c r="G179" i="4"/>
  <c r="F179" i="4"/>
  <c r="E179" i="4"/>
  <c r="D179" i="4"/>
  <c r="C179" i="4"/>
  <c r="AF166" i="4"/>
  <c r="AD166" i="4"/>
  <c r="AC166" i="4"/>
  <c r="AB166" i="4"/>
  <c r="AA166" i="4"/>
  <c r="Z166" i="4"/>
  <c r="Y166" i="4"/>
  <c r="U166" i="4"/>
  <c r="T166" i="4"/>
  <c r="S166" i="4"/>
  <c r="R166" i="4"/>
  <c r="Q166" i="4"/>
  <c r="P166" i="4"/>
  <c r="O166" i="4"/>
  <c r="N166" i="4"/>
  <c r="J166" i="4"/>
  <c r="I166" i="4"/>
  <c r="H166" i="4"/>
  <c r="G166" i="4"/>
  <c r="F166" i="4"/>
  <c r="E166" i="4"/>
  <c r="D166" i="4"/>
  <c r="C166" i="4"/>
  <c r="AF154" i="4"/>
  <c r="AD154" i="4"/>
  <c r="AC154" i="4"/>
  <c r="AB154" i="4"/>
  <c r="AA154" i="4"/>
  <c r="Z154" i="4"/>
  <c r="Y154" i="4"/>
  <c r="U154" i="4"/>
  <c r="T154" i="4"/>
  <c r="S154" i="4"/>
  <c r="R154" i="4"/>
  <c r="Q154" i="4"/>
  <c r="P154" i="4"/>
  <c r="O154" i="4"/>
  <c r="N154" i="4"/>
  <c r="J154" i="4"/>
  <c r="I154" i="4"/>
  <c r="H154" i="4"/>
  <c r="G154" i="4"/>
  <c r="F154" i="4"/>
  <c r="E154" i="4"/>
  <c r="D154" i="4"/>
  <c r="C154" i="4"/>
  <c r="AF141" i="4"/>
  <c r="AD141" i="4"/>
  <c r="AC141" i="4"/>
  <c r="AB141" i="4"/>
  <c r="AA141" i="4"/>
  <c r="Z141" i="4"/>
  <c r="Y141" i="4"/>
  <c r="U141" i="4"/>
  <c r="T141" i="4"/>
  <c r="S141" i="4"/>
  <c r="R141" i="4"/>
  <c r="Q141" i="4"/>
  <c r="P141" i="4"/>
  <c r="O141" i="4"/>
  <c r="N141" i="4"/>
  <c r="J141" i="4"/>
  <c r="I141" i="4"/>
  <c r="H141" i="4"/>
  <c r="G141" i="4"/>
  <c r="F141" i="4"/>
  <c r="E141" i="4"/>
  <c r="D141" i="4"/>
  <c r="C141" i="4"/>
  <c r="AF130" i="4"/>
  <c r="AD130" i="4"/>
  <c r="AC130" i="4"/>
  <c r="AB130" i="4"/>
  <c r="AA130" i="4"/>
  <c r="Z130" i="4"/>
  <c r="Y130" i="4"/>
  <c r="U130" i="4"/>
  <c r="T130" i="4"/>
  <c r="S130" i="4"/>
  <c r="R130" i="4"/>
  <c r="Q130" i="4"/>
  <c r="P130" i="4"/>
  <c r="O130" i="4"/>
  <c r="N130" i="4"/>
  <c r="J130" i="4"/>
  <c r="I130" i="4"/>
  <c r="H130" i="4"/>
  <c r="G130" i="4"/>
  <c r="F130" i="4"/>
  <c r="E130" i="4"/>
  <c r="D130" i="4"/>
  <c r="C130" i="4"/>
  <c r="AF118" i="4"/>
  <c r="AD118" i="4"/>
  <c r="AC118" i="4"/>
  <c r="AB118" i="4"/>
  <c r="AA118" i="4"/>
  <c r="Z118" i="4"/>
  <c r="Y118" i="4"/>
  <c r="U118" i="4"/>
  <c r="T118" i="4"/>
  <c r="S118" i="4"/>
  <c r="R118" i="4"/>
  <c r="Q118" i="4"/>
  <c r="P118" i="4"/>
  <c r="O118" i="4"/>
  <c r="N118" i="4"/>
  <c r="J118" i="4"/>
  <c r="I118" i="4"/>
  <c r="H118" i="4"/>
  <c r="G118" i="4"/>
  <c r="F118" i="4"/>
  <c r="E118" i="4"/>
  <c r="D118" i="4"/>
  <c r="C118" i="4"/>
  <c r="AF107" i="4"/>
  <c r="AD107" i="4"/>
  <c r="AC107" i="4"/>
  <c r="AB107" i="4"/>
  <c r="AA107" i="4"/>
  <c r="Z107" i="4"/>
  <c r="Y107" i="4"/>
  <c r="U107" i="4"/>
  <c r="T107" i="4"/>
  <c r="S107" i="4"/>
  <c r="R107" i="4"/>
  <c r="Q107" i="4"/>
  <c r="P107" i="4"/>
  <c r="O107" i="4"/>
  <c r="N107" i="4"/>
  <c r="J107" i="4"/>
  <c r="I107" i="4"/>
  <c r="H107" i="4"/>
  <c r="G107" i="4"/>
  <c r="F107" i="4"/>
  <c r="E107" i="4"/>
  <c r="D107" i="4"/>
  <c r="C107" i="4"/>
  <c r="AF94" i="4"/>
  <c r="AD94" i="4"/>
  <c r="AC94" i="4"/>
  <c r="AB94" i="4"/>
  <c r="AA94" i="4"/>
  <c r="Z94" i="4"/>
  <c r="Y94" i="4"/>
  <c r="U94" i="4"/>
  <c r="T94" i="4"/>
  <c r="S94" i="4"/>
  <c r="R94" i="4"/>
  <c r="Q94" i="4"/>
  <c r="P94" i="4"/>
  <c r="O94" i="4"/>
  <c r="N94" i="4"/>
  <c r="J94" i="4"/>
  <c r="I94" i="4"/>
  <c r="H94" i="4"/>
  <c r="G94" i="4"/>
  <c r="F94" i="4"/>
  <c r="E94" i="4"/>
  <c r="D94" i="4"/>
  <c r="C94" i="4"/>
  <c r="AF83" i="4"/>
  <c r="AD83" i="4"/>
  <c r="AC83" i="4"/>
  <c r="AB83" i="4"/>
  <c r="AA83" i="4"/>
  <c r="Z83" i="4"/>
  <c r="Y83" i="4"/>
  <c r="U83" i="4"/>
  <c r="T83" i="4"/>
  <c r="S83" i="4"/>
  <c r="R83" i="4"/>
  <c r="Q83" i="4"/>
  <c r="P83" i="4"/>
  <c r="O83" i="4"/>
  <c r="N83" i="4"/>
  <c r="J83" i="4"/>
  <c r="I83" i="4"/>
  <c r="H83" i="4"/>
  <c r="G83" i="4"/>
  <c r="F83" i="4"/>
  <c r="E83" i="4"/>
  <c r="D83" i="4"/>
  <c r="C83" i="4"/>
  <c r="AF71" i="4"/>
  <c r="AD71" i="4"/>
  <c r="AC71" i="4"/>
  <c r="AB71" i="4"/>
  <c r="AA71" i="4"/>
  <c r="Z71" i="4"/>
  <c r="Y71" i="4"/>
  <c r="U71" i="4"/>
  <c r="T71" i="4"/>
  <c r="S71" i="4"/>
  <c r="R71" i="4"/>
  <c r="Q71" i="4"/>
  <c r="P71" i="4"/>
  <c r="O71" i="4"/>
  <c r="N71" i="4"/>
  <c r="J71" i="4"/>
  <c r="I71" i="4"/>
  <c r="H71" i="4"/>
  <c r="G71" i="4"/>
  <c r="F71" i="4"/>
  <c r="E71" i="4"/>
  <c r="D71" i="4"/>
  <c r="C71" i="4"/>
  <c r="AF60" i="4"/>
  <c r="AD60" i="4"/>
  <c r="AC60" i="4"/>
  <c r="AB60" i="4"/>
  <c r="AA60" i="4"/>
  <c r="Z60" i="4"/>
  <c r="Y60" i="4"/>
  <c r="U60" i="4"/>
  <c r="T60" i="4"/>
  <c r="S60" i="4"/>
  <c r="R60" i="4"/>
  <c r="Q60" i="4"/>
  <c r="P60" i="4"/>
  <c r="O60" i="4"/>
  <c r="N60" i="4"/>
  <c r="J60" i="4"/>
  <c r="I60" i="4"/>
  <c r="H60" i="4"/>
  <c r="G60" i="4"/>
  <c r="F60" i="4"/>
  <c r="E60" i="4"/>
  <c r="D60" i="4"/>
  <c r="C60" i="4"/>
  <c r="AF47" i="4"/>
  <c r="AD47" i="4"/>
  <c r="AC47" i="4"/>
  <c r="AB47" i="4"/>
  <c r="AA47" i="4"/>
  <c r="Z47" i="4"/>
  <c r="Y47" i="4"/>
  <c r="U47" i="4"/>
  <c r="T47" i="4"/>
  <c r="S47" i="4"/>
  <c r="R47" i="4"/>
  <c r="Q47" i="4"/>
  <c r="P47" i="4"/>
  <c r="O47" i="4"/>
  <c r="N47" i="4"/>
  <c r="J47" i="4"/>
  <c r="I47" i="4"/>
  <c r="H47" i="4"/>
  <c r="G47" i="4"/>
  <c r="F47" i="4"/>
  <c r="E47" i="4"/>
  <c r="D47" i="4"/>
  <c r="C47" i="4"/>
  <c r="AF36" i="4"/>
  <c r="AD36" i="4"/>
  <c r="AC36" i="4"/>
  <c r="AB36" i="4"/>
  <c r="AA36" i="4"/>
  <c r="Z36" i="4"/>
  <c r="Y36" i="4"/>
  <c r="U36" i="4"/>
  <c r="T36" i="4"/>
  <c r="S36" i="4"/>
  <c r="R36" i="4"/>
  <c r="Q36" i="4"/>
  <c r="P36" i="4"/>
  <c r="O36" i="4"/>
  <c r="N36" i="4"/>
  <c r="J36" i="4"/>
  <c r="I36" i="4"/>
  <c r="H36" i="4"/>
  <c r="G36" i="4"/>
  <c r="F36" i="4"/>
  <c r="E36" i="4"/>
  <c r="D36" i="4"/>
  <c r="C36" i="4"/>
  <c r="AF24" i="4"/>
  <c r="AD24" i="4"/>
  <c r="AC24" i="4"/>
  <c r="AB24" i="4"/>
  <c r="AA24" i="4"/>
  <c r="Z24" i="4"/>
  <c r="Y24" i="4"/>
  <c r="U24" i="4"/>
  <c r="T24" i="4"/>
  <c r="S24" i="4"/>
  <c r="R24" i="4"/>
  <c r="Q24" i="4"/>
  <c r="P24" i="4"/>
  <c r="O24" i="4"/>
  <c r="N24" i="4"/>
  <c r="J24" i="4"/>
  <c r="I24" i="4"/>
  <c r="H24" i="4"/>
  <c r="G24" i="4"/>
  <c r="F24" i="4"/>
  <c r="E24" i="4"/>
  <c r="D24" i="4"/>
  <c r="C24" i="4"/>
  <c r="AF13" i="4"/>
  <c r="AD13" i="4"/>
  <c r="AC13" i="4"/>
  <c r="AB13" i="4"/>
  <c r="AA13" i="4"/>
  <c r="Z13" i="4"/>
  <c r="Y13" i="4"/>
  <c r="U13" i="4"/>
  <c r="T13" i="4"/>
  <c r="S13" i="4"/>
  <c r="R13" i="4"/>
  <c r="Q13" i="4"/>
  <c r="P13" i="4"/>
  <c r="O13" i="4"/>
  <c r="N13" i="4"/>
  <c r="J13" i="4"/>
  <c r="I13" i="4"/>
  <c r="H13" i="4"/>
  <c r="G13" i="4"/>
  <c r="F13" i="4"/>
  <c r="E13" i="4"/>
  <c r="D13" i="4"/>
  <c r="C13" i="4"/>
  <c r="AE36" i="4" l="1"/>
  <c r="AE130" i="4"/>
  <c r="AE47" i="4"/>
  <c r="AE141" i="4"/>
  <c r="AE24" i="4"/>
  <c r="AE118" i="4"/>
  <c r="AE214" i="4"/>
  <c r="AE13" i="4"/>
  <c r="AE107" i="4"/>
  <c r="AE203" i="4"/>
  <c r="AE94" i="4"/>
  <c r="AE191" i="4"/>
  <c r="AE179" i="4"/>
  <c r="AE166" i="4"/>
  <c r="AE154" i="4"/>
  <c r="AE83" i="4"/>
  <c r="AE71" i="4"/>
  <c r="AE60" i="4"/>
</calcChain>
</file>

<file path=xl/sharedStrings.xml><?xml version="1.0" encoding="utf-8"?>
<sst xmlns="http://schemas.openxmlformats.org/spreadsheetml/2006/main" count="2039" uniqueCount="188">
  <si>
    <t>COVID-19 Elective Procedure Temporary Cessation, Cost and Utilization Projection, Colorado All Payer Claims Database, Analysis conducted May 2020</t>
  </si>
  <si>
    <t>Overview and Results</t>
  </si>
  <si>
    <t>This analysis based on paid amounts and utilization of services in the Colorado All Payer Claims Database (CO ACPD) provides a summary of payments for elective procedures for commercially-insured members for each of the first six months of 2018 and 2019.</t>
  </si>
  <si>
    <t>Purpose</t>
  </si>
  <si>
    <t>The purpose of this information is to help the Colorado Division of Insurance, payers and other stakeholders estimate the impact of the Governor’s order for the “Temporary Cessation of All Elective and Non-Essential Surgeries and Procedures and Preserving Personal Protective Equipment and Ventilators in Colorado Due to the Presence of COVID-19” on payer reimbursement. This order was effective March 23, 2020 and was applicable to hospitals and outpatient surgery and procedure providers, however, rural and critical access hospitals were exempt.</t>
  </si>
  <si>
    <t>Inclusions and Exclusions</t>
  </si>
  <si>
    <t>The procedures in this analysis include inpatient and outpatient surgical operations and diagnostic procedures such as gastrointestinal endoscopies.</t>
  </si>
  <si>
    <t>Note:  these results include payments for commercial fully-insured plans and non-ERISA self-funded plans; they do not include payments for self-insured ERISA employers.</t>
  </si>
  <si>
    <t>Summary of Findings</t>
  </si>
  <si>
    <t>Cost (Not including Critical Access Hospitals)</t>
  </si>
  <si>
    <t xml:space="preserve">• Payments for elective services average $80M/month in total (payer allowed amount and member liability), and increase to $90M/month when including possibly elective services.
• Elective services represent 64% of all payments to providers
• Two or more months of temporary cessation could result in over $160-$180M in lost revenue for providers
• Percent of total payments that elective procedures represent varies by health care setting: 
o Inpatient: 23% of total payments 
o Outpatient: 72% of total payments 
o Ambulatory surgery/Diagnostic procedure centers: 88% of total payments </t>
  </si>
  <si>
    <t>Utilization (Not including Critical Access Hospitals)</t>
  </si>
  <si>
    <t>• Elective procedures represent 73% of claims. Including possibly elective services increases the percentage to 77% of all claims.
• Percent of total claims that elective procedures represent varies by health care setting: 
o Inpatient: 28% of total claims
o Outpatient: 65% of total claims
o Ambulatory surgery/Diagnostic procedure centers: 91% of total claims</t>
  </si>
  <si>
    <t>Critical Access Hospitals</t>
  </si>
  <si>
    <t xml:space="preserve">• Payments to CAHs for elective and possibly elective services is small, accounting for 1.7% of the total across all Colorado providers. 
• However, payments to CAHs for elective and possibly elective services averages $1.5M/month, which could have a significant impact on the livelihood of rural hospitals with tight operating margins.                                                                                                                                                                                                                                                              </t>
  </si>
  <si>
    <t>Methodology</t>
  </si>
  <si>
    <t>Defining Elective and Possibly Elective Procedures</t>
  </si>
  <si>
    <t>1. Elective procedures were initially defined as those:</t>
  </si>
  <si>
    <t>2. Procedures were grouped for analysis using the AHRQ Clinical Classification Software.</t>
  </si>
  <si>
    <t>3. The resulting list included procedures that can be considered urgent and cannot not be delayed. Consequently, each procedure category was reviewed and evaluated:</t>
  </si>
  <si>
    <t xml:space="preserve">4. The list was then further classified into “elective”, “urgent” or “possibly elective”.  </t>
  </si>
  <si>
    <t>Services Included</t>
  </si>
  <si>
    <t>Output - Elective vs. Elective + Possibly Elective &amp; Critical Access Hospitals</t>
  </si>
  <si>
    <t xml:space="preserve">Payments and claim volumes for facility and physician (both procedure physician and anesthesiologist) were reported by month for the first six months of 2018 and 2019 for procedures classified as elective. To evaluate the impact of procedures where classification as elective was not clear, results were also produced for the combination of elective and possibly elective procedures. Results provided on the "Results not incl CAH" tab do not include services performed at Critical Access Hospitals (CAHs) which were exempt from the moratorium on elective service order. Results exclusive to CAHs are listed on the "Results Critical Access only" tab. </t>
  </si>
  <si>
    <t>Setting Breakouts</t>
  </si>
  <si>
    <t>Results were reported for procedures performed at facilities (e.g., hospitals and ambulatory surgery centers or other providers for procedures) and by physicians (procedure physicians and anesthesiologists) in the following settings:</t>
  </si>
  <si>
    <t>Services by Category</t>
  </si>
  <si>
    <t>INPATIENT: High Volume Elective, Possibly Elective and Urgent Procedures</t>
  </si>
  <si>
    <t>Elective Procedures</t>
  </si>
  <si>
    <t>Arthroplasty knee</t>
  </si>
  <si>
    <t>Colonoscopy and biopsy</t>
  </si>
  <si>
    <t>Hip replacement; total and partial</t>
  </si>
  <si>
    <t>Upper gastrointestinal endoscopy, biopsy</t>
  </si>
  <si>
    <t>Spinal fusion</t>
  </si>
  <si>
    <t>Other non-OR or closed therapeutic nervous system procedures (e.g., joint injection)</t>
  </si>
  <si>
    <t>Other OR upper GI therapeutic procedures (e.g., fundoplication)</t>
  </si>
  <si>
    <t>Other non-OR therapeutic cardiovascular procedures (e.g., removal tunneled catheter)</t>
  </si>
  <si>
    <t>Arthroplasty other than hip or knee</t>
  </si>
  <si>
    <t>Insertion of catheter or spinal stimulator and injection into spinal canal</t>
  </si>
  <si>
    <t>Other OR therapeutic procedures on joints (e.g., removal of synthetic substance from joint)</t>
  </si>
  <si>
    <t>Other OR therapeutic procedures on nose, mouth and pharynx (e.g., sinus procedures)</t>
  </si>
  <si>
    <t>Other OR therapeutic nervous system procedures (e.g., release of lumbar spinal cord)</t>
  </si>
  <si>
    <t>Other therapeutic procedures on muscles and tendons</t>
  </si>
  <si>
    <t>Other OR Rx procedures on respiratory system and mediastinum (e.g., repair diaphragm)</t>
  </si>
  <si>
    <t>Other OR therapeutic nervous system procedures (e.g., ablative treatment for spinal pain)</t>
  </si>
  <si>
    <t>Other hernia repair</t>
  </si>
  <si>
    <t>Other OR therapeutic procedures on joints (i.e., joint arthroscopy)</t>
  </si>
  <si>
    <t>Other OR therapeutic procedures on bone (e.g., resection of ribs)</t>
  </si>
  <si>
    <t>Lens and cataract procedures</t>
  </si>
  <si>
    <t>Decompression peripheral nerve</t>
  </si>
  <si>
    <t>Excision of semilunar cartilage of knee</t>
  </si>
  <si>
    <t>Excision destruction or resection of intervertebral disc</t>
  </si>
  <si>
    <t>Other OR therapeutic procedures on skin and breast (e.g., breast reconstruction)</t>
  </si>
  <si>
    <t>Possibly Elective Procedures</t>
  </si>
  <si>
    <t>Arthrocentesis</t>
  </si>
  <si>
    <t>Colorectal resection</t>
  </si>
  <si>
    <t>Other OR therapeutic procedures on bone (e.g., removal of implant)</t>
  </si>
  <si>
    <t>Other OR lower GI therapeutic procedures (e.g., excision of ileum, sigmoid colon)</t>
  </si>
  <si>
    <t>Esophageal dilatation</t>
  </si>
  <si>
    <t>Hysterectomy; abdominal and vaginal</t>
  </si>
  <si>
    <t>Arthroscopy</t>
  </si>
  <si>
    <t>Heart valve procedures</t>
  </si>
  <si>
    <t>Inguinal and femoral hernia repair</t>
  </si>
  <si>
    <t>Nephrectomy; partial or complete</t>
  </si>
  <si>
    <t>Tonsillectomy and/or adenoidectomy</t>
  </si>
  <si>
    <t>Lobectomy or pneumonectomy</t>
  </si>
  <si>
    <t>Other operations on fallopian tubes (e.g., resection fallopian tubes)</t>
  </si>
  <si>
    <t>Nonoperative urinary system measurements</t>
  </si>
  <si>
    <t>Therapeutic endocrine procedures</t>
  </si>
  <si>
    <t>Excision (partial) of large intestine (not endoscopic)</t>
  </si>
  <si>
    <t>Laminectomy, excision intervertebral disc</t>
  </si>
  <si>
    <t>Urgent Procedures</t>
  </si>
  <si>
    <t>Cesarean section</t>
  </si>
  <si>
    <t>Other diagnostic radiology and related techniques (e.g., joint injection, sentinel node identification)</t>
  </si>
  <si>
    <t>Gastrectomy; partial and total</t>
  </si>
  <si>
    <t>Plastic procedures on nose</t>
  </si>
  <si>
    <t>Other procedures to assist delivery</t>
  </si>
  <si>
    <t>Partial excision bone</t>
  </si>
  <si>
    <t>Open prostatectomy</t>
  </si>
  <si>
    <t>Bunionectomy or repair of toe deformities</t>
  </si>
  <si>
    <t>Incision and excision of CNS</t>
  </si>
  <si>
    <t>Myringotomy</t>
  </si>
  <si>
    <t>Other OR gastrointestinal therapeutic procedures (e.g., excision of pancreas)</t>
  </si>
  <si>
    <t>Hip replacement, total and partial</t>
  </si>
  <si>
    <t>Other OR therapeutic procedures on skin subcutaneous tissue fascia and breast</t>
  </si>
  <si>
    <t>Other diagnostic procedures on skin and subcutaneous tissue (e.g., biopsy of skin lesion)</t>
  </si>
  <si>
    <t>Other OR procedures on vessels other than head and neck (e.g., abdominal aortic aneurysm repair)</t>
  </si>
  <si>
    <t>Coronary artery bypass graft (CABG)</t>
  </si>
  <si>
    <t>Tracheoscopy and laryngoscopy with biopsy</t>
  </si>
  <si>
    <t>Other OR procedures on vessels of head and neck (e.g., treatment of occlusion  of artery)</t>
  </si>
  <si>
    <t>Other non-OR therapeutic procedures, female organs (e.g., insert IUD)</t>
  </si>
  <si>
    <t>Fracture treatment including reposition with or without fixation of other fracture or dislocation</t>
  </si>
  <si>
    <t>Other OR therapeutic procedures, female organs (e.g., colpopexy)</t>
  </si>
  <si>
    <t>Other OR heart procedures (e.g., cardiac ablation)</t>
  </si>
  <si>
    <t>Endoscopy and endoscopic biopsy of the urinary tract</t>
  </si>
  <si>
    <t>Other procedures; hemic and lymphatic systems (e.g., excision of axillary lymphatic system)</t>
  </si>
  <si>
    <t>Other OR therapeutic procedures of urinary tract (e.g., dilatation of ureter)</t>
  </si>
  <si>
    <t>Skin graft</t>
  </si>
  <si>
    <t>Fracture treatment including reposition with or without fixation; hip or femur fracture or dislocation</t>
  </si>
  <si>
    <t>Extracorporeal lithotripsy, urinary</t>
  </si>
  <si>
    <t>Other therapeutic procedures on muscles and tendons (e.g., repair of perineum muscle)</t>
  </si>
  <si>
    <t>Other therapeutic procedures on eyelids, conjunctiva, cornea (e.g., eyelid procedures)</t>
  </si>
  <si>
    <t>Fracture treatment including reposition with or without fixation; lower extremity fracture or dislocation (other than hip or femur)</t>
  </si>
  <si>
    <t>Other OR therapeutic procedures, male genital</t>
  </si>
  <si>
    <t>Diagnostic procedures on nose, mouth and pharynx</t>
  </si>
  <si>
    <t>Excision of skin lesion</t>
  </si>
  <si>
    <t>Hysterectomy, abdominal and vaginal</t>
  </si>
  <si>
    <t>Other diagnostic procedures, female organs (e.g., biopsies)</t>
  </si>
  <si>
    <t>Proctoscopy and anorectal biopsy</t>
  </si>
  <si>
    <t>Diagnostic bronchoscopy and biopsy of bronchus</t>
  </si>
  <si>
    <t>Oophorectomy, unilateral and bilateral</t>
  </si>
  <si>
    <t>Other diagnostic procedures on musculoskeletal system (e.g., bone biopsy)</t>
  </si>
  <si>
    <t>Biopsy of liver</t>
  </si>
  <si>
    <t>Other diagnostic procedures of urinary tract (e.g., renal biopsy)</t>
  </si>
  <si>
    <t>Corneal transplant</t>
  </si>
  <si>
    <t>Breast biopsy and other diagnostic procedures on breast</t>
  </si>
  <si>
    <t>Debridement of wound, infection or burn</t>
  </si>
  <si>
    <t>Traction, splints, and other wound care</t>
  </si>
  <si>
    <t>Other vascular catheterization, not heart</t>
  </si>
  <si>
    <t>Fetal monitoring</t>
  </si>
  <si>
    <t>Other therapeutic procedures, hemic and lymphatic system (e.g., biopsy, removal of lymph nodes)</t>
  </si>
  <si>
    <t>Cholecystectomy and common duct exploration</t>
  </si>
  <si>
    <t>Suture of skin and subcutaneous tissue</t>
  </si>
  <si>
    <t>Treatment, fracture or dislocation of lower extremity (other than hip or femur)</t>
  </si>
  <si>
    <t>Other fracture and dislocation procedure</t>
  </si>
  <si>
    <t>Blood transfusion</t>
  </si>
  <si>
    <t>Treatment, fracture or dislocation of radius and ulna</t>
  </si>
  <si>
    <t>Lumpectomy, quadrantectomy of breast</t>
  </si>
  <si>
    <t>Injections and aspirations of muscles, tendons, bursa, joints and soft tissue</t>
  </si>
  <si>
    <t>Appendectomy</t>
  </si>
  <si>
    <t>Mastectomy</t>
  </si>
  <si>
    <t>Other non-OR therapeutic procedures on skin and breast (e.g., removal of foreign body)</t>
  </si>
  <si>
    <t>Ureteral catheterization</t>
  </si>
  <si>
    <t>Dilatation and curettage (D&amp;C), aspiration after delivery or abortion</t>
  </si>
  <si>
    <t>Repair of retinal tear, detachment</t>
  </si>
  <si>
    <t>Other OR lower GI therapeutic procedures (e.g., incision of anal abscess)</t>
  </si>
  <si>
    <t>Treatment, facial fracture or dislocation</t>
  </si>
  <si>
    <t>Bone marrow biopsy</t>
  </si>
  <si>
    <t>Abdominal paracentesis</t>
  </si>
  <si>
    <t>Commercial: Paid Amounts and Claim Volume, Not Including Critical Access Hospitals</t>
  </si>
  <si>
    <t>Elective Procedures Only - Total Allowed Amount (Plan Paid plus Member Liability)</t>
  </si>
  <si>
    <t>Elective Procedures Only - Plan Paid Amount Only</t>
  </si>
  <si>
    <t xml:space="preserve">Elective Procedures Only - Claim Volume </t>
  </si>
  <si>
    <t>January</t>
  </si>
  <si>
    <t>February</t>
  </si>
  <si>
    <t>March</t>
  </si>
  <si>
    <t>April</t>
  </si>
  <si>
    <t>May</t>
  </si>
  <si>
    <t>June</t>
  </si>
  <si>
    <t>Total</t>
  </si>
  <si>
    <t>% All Procedures</t>
  </si>
  <si>
    <t>Inpatient</t>
  </si>
  <si>
    <t>Facility</t>
  </si>
  <si>
    <t>Professional</t>
  </si>
  <si>
    <t>Outpatient</t>
  </si>
  <si>
    <t>Free Standing Ambulatory Surgery/Procedure Centers</t>
  </si>
  <si>
    <t>Elective + Possibly Elective Procedures - Total Allowed Amount (Plan Paid plus member liability)</t>
  </si>
  <si>
    <t>Elective + Possibly Elective Procedures - Plan Paid Amount Only</t>
  </si>
  <si>
    <t>Elective + Possibly Elective Procedures - Claim Volume</t>
  </si>
  <si>
    <t>Medicaid Paid Amounts and Claim Volume, Not Including Critical Access Hospitals</t>
  </si>
  <si>
    <t>Medicare Advantage: Paid Amounts and Claim Volume, Not Including Critical Access Hospitals</t>
  </si>
  <si>
    <t>Medicare FFS: Paid Amounts and Claim Volume, Not Including Critical Access Hospitals</t>
  </si>
  <si>
    <t>All Payers: Paid Amounts and Claim Volume, Not Including Critical Access Hospitals</t>
  </si>
  <si>
    <t>Commercial: Paid Amounts and Claim Volume, Critical Access Hospitals ONLY</t>
  </si>
  <si>
    <t>% of All Services</t>
  </si>
  <si>
    <t>Medicaid: Paid Amounts and Claim Volume, Critical Access Hospitals ONLY</t>
  </si>
  <si>
    <t>Medicare Advantage: Paid Amounts and Claim Volume, Critical Access Hospitals ONLY</t>
  </si>
  <si>
    <t>Medicare FFS: Paid Amounts and Claim Volume, Critical Access Hospitals ONLY</t>
  </si>
  <si>
    <t>All Payers: Paid Amounts and Claim Volume, Critical Access Hospitals ONLY</t>
  </si>
  <si>
    <t>2019 - NOTE: MEDICARE FFS NOT INCLUDED IN 2019 TOTALS FOR ALL PAYERS</t>
  </si>
  <si>
    <t>Considerations</t>
  </si>
  <si>
    <t>For infographic insights related to this analysis, please visit www.civhc.org.</t>
  </si>
  <si>
    <r>
      <t>·</t>
    </r>
    <r>
      <rPr>
        <sz val="11"/>
        <color theme="1"/>
        <rFont val="Times New Roman"/>
        <family val="1"/>
      </rPr>
      <t xml:space="preserve">         </t>
    </r>
    <r>
      <rPr>
        <sz val="11"/>
        <color theme="1"/>
        <rFont val="Calibri"/>
        <family val="2"/>
        <scheme val="minor"/>
      </rPr>
      <t>Performed in an inpatient setting and classified as a surgical DRG, with an admission type of elective and a principal procedure date equal to the date of admission.</t>
    </r>
  </si>
  <si>
    <r>
      <t>·</t>
    </r>
    <r>
      <rPr>
        <sz val="11"/>
        <color theme="1"/>
        <rFont val="Times New Roman"/>
        <family val="1"/>
      </rPr>
      <t xml:space="preserve">         </t>
    </r>
    <r>
      <rPr>
        <sz val="11"/>
        <color theme="1"/>
        <rFont val="Calibri"/>
        <family val="2"/>
        <scheme val="minor"/>
      </rPr>
      <t>Performed in an outpatient hospital or ambulatory surgery/diagnostic procedure center with a surgical CPT-4 procedure code from 10030 – 69990 and were not performed as part of an emergency department visit.</t>
    </r>
  </si>
  <si>
    <r>
      <t>·</t>
    </r>
    <r>
      <rPr>
        <sz val="11"/>
        <color theme="1"/>
        <rFont val="Times New Roman"/>
        <family val="1"/>
      </rPr>
      <t xml:space="preserve">         </t>
    </r>
    <r>
      <rPr>
        <sz val="11"/>
        <color theme="1"/>
        <rFont val="Calibri"/>
        <family val="2"/>
        <scheme val="minor"/>
      </rPr>
      <t xml:space="preserve">To determine how frequently it was performed on an emergent basis, and </t>
    </r>
  </si>
  <si>
    <r>
      <t>·</t>
    </r>
    <r>
      <rPr>
        <sz val="11"/>
        <color theme="1"/>
        <rFont val="Times New Roman"/>
        <family val="1"/>
      </rPr>
      <t xml:space="preserve">         </t>
    </r>
    <r>
      <rPr>
        <sz val="11"/>
        <color theme="1"/>
        <rFont val="Calibri"/>
        <family val="2"/>
        <scheme val="minor"/>
      </rPr>
      <t>Using criteria published by the American College of Surgeons for COVID-19: Elective Case Triage Guidelines for Surgical Care: https://www.facs.org/covid-19/clinical-guidance/elective-case</t>
    </r>
  </si>
  <si>
    <r>
      <t>·</t>
    </r>
    <r>
      <rPr>
        <sz val="11"/>
        <color theme="1"/>
        <rFont val="Times New Roman"/>
        <family val="1"/>
      </rPr>
      <t>       </t>
    </r>
    <r>
      <rPr>
        <b/>
        <sz val="11"/>
        <color theme="1"/>
        <rFont val="Times New Roman"/>
        <family val="1"/>
      </rPr>
      <t xml:space="preserve">  </t>
    </r>
    <r>
      <rPr>
        <b/>
        <sz val="11"/>
        <color theme="1"/>
        <rFont val="Calibri"/>
        <family val="2"/>
        <scheme val="minor"/>
      </rPr>
      <t xml:space="preserve">Urgent: </t>
    </r>
    <r>
      <rPr>
        <sz val="11"/>
        <color theme="1"/>
        <rFont val="Calibri"/>
        <family val="2"/>
        <scheme val="minor"/>
      </rPr>
      <t>Procedures often performed on an emergent basis or identified as emergent or urgent in the ACS guidelines were designated as “urgent”.  These are procedures that cannot be delayed. Urgent procedures typically included maternity care (e.g., Cesarean section), cardiac surgery (e.g., coronary artery bypass graft), procedures clearly for cancer treatment (e.g. gastrectomy) and vascular surgery of the head and neck (e.g., treatment of occlusions of the carotid arteries).</t>
    </r>
  </si>
  <si>
    <r>
      <t>·</t>
    </r>
    <r>
      <rPr>
        <sz val="11"/>
        <color theme="1"/>
        <rFont val="Times New Roman"/>
        <family val="1"/>
      </rPr>
      <t xml:space="preserve">         </t>
    </r>
    <r>
      <rPr>
        <b/>
        <sz val="11"/>
        <color theme="1"/>
        <rFont val="Calibri"/>
        <family val="2"/>
        <scheme val="minor"/>
      </rPr>
      <t>Possibly elective:</t>
    </r>
    <r>
      <rPr>
        <sz val="11"/>
        <color theme="1"/>
        <rFont val="Calibri"/>
        <family val="2"/>
        <scheme val="minor"/>
      </rPr>
      <t xml:space="preserve"> The classification of some procedures as elective was difficult to determine and these were designated “possibly elective”. These were procedures that, depending on the clinical circumstances, can or cannot not be delayed for three months. Examples are hysterectomy and colorectal resection procedures. If hysterectomy is performed to treat cancer, it is an urgent procedure, but if performed to treat fibroids, it can be considered elective. A colorectal resection may be necessary to treat cancer that partially obstructs the bowel, which is urgent, or to treat malignant polyps, which the American College of Surgeons indicates can be deferred for three months.  </t>
    </r>
  </si>
  <si>
    <r>
      <t xml:space="preserve">The </t>
    </r>
    <r>
      <rPr>
        <b/>
        <sz val="11"/>
        <color theme="1"/>
        <rFont val="Calibri"/>
        <family val="2"/>
        <scheme val="minor"/>
      </rPr>
      <t>Services by Category</t>
    </r>
    <r>
      <rPr>
        <sz val="11"/>
        <color theme="1"/>
        <rFont val="Calibri"/>
        <family val="2"/>
        <scheme val="minor"/>
      </rPr>
      <t xml:space="preserve"> tab shows services for each category: common elective, possibly elective and urgent procedures performed in inpatient and outpatient settings, including ambulatory surgery centers, respectively.</t>
    </r>
  </si>
  <si>
    <r>
      <t>·</t>
    </r>
    <r>
      <rPr>
        <sz val="11"/>
        <color theme="1"/>
        <rFont val="Times New Roman"/>
        <family val="1"/>
      </rPr>
      <t xml:space="preserve">         </t>
    </r>
    <r>
      <rPr>
        <sz val="11"/>
        <color theme="1"/>
        <rFont val="Calibri"/>
        <family val="2"/>
        <scheme val="minor"/>
      </rPr>
      <t>Inpatient – inpatient hospital setting</t>
    </r>
  </si>
  <si>
    <r>
      <t>·</t>
    </r>
    <r>
      <rPr>
        <sz val="11"/>
        <color theme="1"/>
        <rFont val="Times New Roman"/>
        <family val="1"/>
      </rPr>
      <t xml:space="preserve">         </t>
    </r>
    <r>
      <rPr>
        <sz val="11"/>
        <color theme="1"/>
        <rFont val="Calibri"/>
        <family val="2"/>
        <scheme val="minor"/>
      </rPr>
      <t>Outpatient – outpatient hospitals and ambulatory surgery centers</t>
    </r>
  </si>
  <si>
    <r>
      <t>·</t>
    </r>
    <r>
      <rPr>
        <sz val="11"/>
        <color theme="1"/>
        <rFont val="Times New Roman"/>
        <family val="1"/>
      </rPr>
      <t xml:space="preserve">         </t>
    </r>
    <r>
      <rPr>
        <sz val="11"/>
        <color theme="1"/>
        <rFont val="Calibri"/>
        <family val="2"/>
        <scheme val="minor"/>
      </rPr>
      <t>Ambulatory Surgery/Procedure Centers – freestanding ambulatory surgery and diagnostic procedure centers</t>
    </r>
  </si>
  <si>
    <t>This analysis includes information for approximately 75% of Coloradans with insurance, but does not include payments from all self-insured employer plans, self-pay patients, or those covered under other Federal insurance plans (Tricare, VA, Indian Health Services, etc.).</t>
  </si>
  <si>
    <t>Paid amounts include payments from health insurance payers and patients, and also include Medicaid supplemental payments.</t>
  </si>
  <si>
    <t>Data for 2019 does NOT include Medicare fee for service information, and as a result, should not be used to calculate totals across all payers or be compared with 2018 all payer totals.</t>
  </si>
  <si>
    <t>OUTPATIENT: High Volume Elective, Possibly Elective and Urgent Procedures</t>
  </si>
  <si>
    <t>Potential Impact of COVID-19 Temporary Cessation of Elective Procedures: Cost and Utilization, Colorado All Payer Claims Database, Analysis conducted July 2020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</si>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</sst>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4"/>
      <color rgb="FFE58036"/>
      <name val="Calibri"/>
      <family val="2"/>
      <scheme val="minor"/>
    </font>
    <font>
      <b/>
      <sz val="12"/>
      <color theme="0"/>
      <name val="Gill Sans MT"/>
      <family val="2"/>
    </font>
    <font>
      <b/>
      <sz val="12"/>
      <color theme="5"/>
      <name val="Gill Sans MT"/>
      <family val="2"/>
    </font>
    <font>
      <b/>
      <sz val="12"/>
      <color theme="2" tint="-0.499984740745262"/>
      <name val="Gill Sans MT"/>
      <family val="2"/>
    </font>
    <font>
      <sz val="11"/>
      <color theme="1"/>
      <name val="Symbol"/>
      <family val="1"/>
      <charset val="2"/>
    </font>
    <font>
      <b/>
      <sz val="14"/>
      <color rgb="FFE58036"/>
      <name val="Calibri Light"/>
      <family val="2"/>
    </font>
    <font>
      <sz val="12"/>
      <color theme="1"/>
      <name val="Calibri"/>
      <family val="2"/>
      <scheme val="minor"/>
    </font>
    <font>
      <b/>
      <sz val="20"/>
      <color rgb="FFE58036"/>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b/>
      <sz val="11"/>
      <color theme="0"/>
      <name val="Gill Sans MT"/>
      <family val="2"/>
    </font>
    <font>
      <b/>
      <sz val="11"/>
      <name val="Gill Sans MT"/>
      <family val="2"/>
    </font>
    <font>
      <b/>
      <sz val="11"/>
      <color theme="5"/>
      <name val="Gill Sans MT"/>
      <family val="2"/>
    </font>
    <font>
      <sz val="11"/>
      <color theme="1"/>
      <name val="Times New Roman"/>
      <family val="1"/>
    </font>
    <font>
      <b/>
      <sz val="11"/>
      <color theme="1"/>
      <name val="Times New Roman"/>
      <family val="1"/>
    </font>
    <font>
      <b/>
      <sz val="12"/>
      <color theme="7"/>
      <name val="Gill Sans MT"/>
      <family val="2"/>
    </font>
    <font>
      <b/>
      <sz val="11"/>
      <color theme="1"/>
      <name val="Gill Sans MT"/>
      <family val="2"/>
    </font>
    <font>
      <b/>
      <sz val="14"/>
      <color theme="0"/>
      <name val="Calibri"/>
      <family val="2"/>
      <scheme val="minor"/>
    </font>
    <font>
      <b/>
      <sz val="16"/>
      <color theme="7"/>
      <name val="Gill Sans MT"/>
      <family val="2"/>
    </font>
    <font>
      <sz val="16"/>
      <color theme="7"/>
      <name val="Gill Sans MT"/>
      <family val="2"/>
    </font>
  </fonts>
  <fills count="9">
    <fill>
      <patternFill patternType="none"/>
    </fill>
    <fill>
      <patternFill patternType="gray125"/>
    </fill>
    <fill>
      <patternFill patternType="solid">
        <fgColor theme="5"/>
        <bgColor indexed="64"/>
      </patternFill>
    </fill>
    <fill>
      <patternFill patternType="solid">
        <fgColor theme="5" tint="0.79998168889431442"/>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FF0000"/>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18">
    <xf numFmtId="0" fontId="0" fillId="0" borderId="0" xfId="0"/>
    <xf numFmtId="0" fontId="2" fillId="0" borderId="0" xfId="0" applyFont="1" applyAlignment="1">
      <alignment vertical="center"/>
    </xf>
    <xf numFmtId="0" fontId="0" fillId="4" borderId="4" xfId="0" applyFill="1" applyBorder="1" applyAlignment="1">
      <alignment vertical="center"/>
    </xf>
    <xf numFmtId="0" fontId="0" fillId="4" borderId="5" xfId="0" applyFill="1" applyBorder="1"/>
    <xf numFmtId="0" fontId="0" fillId="4" borderId="6" xfId="0" applyFill="1" applyBorder="1"/>
    <xf numFmtId="0" fontId="0" fillId="4" borderId="7" xfId="0" applyFill="1" applyBorder="1" applyAlignment="1">
      <alignment vertical="center"/>
    </xf>
    <xf numFmtId="0" fontId="0" fillId="4" borderId="0" xfId="0" applyFill="1" applyBorder="1"/>
    <xf numFmtId="0" fontId="0" fillId="4" borderId="8" xfId="0" applyFill="1" applyBorder="1"/>
    <xf numFmtId="0" fontId="0" fillId="4" borderId="9" xfId="0" applyFill="1" applyBorder="1" applyAlignment="1">
      <alignment vertical="center"/>
    </xf>
    <xf numFmtId="0" fontId="0" fillId="4" borderId="10" xfId="0" applyFill="1" applyBorder="1"/>
    <xf numFmtId="0" fontId="0" fillId="4" borderId="11" xfId="0" applyFill="1" applyBorder="1"/>
    <xf numFmtId="0" fontId="0" fillId="4" borderId="5" xfId="0" applyFill="1" applyBorder="1" applyAlignment="1">
      <alignment horizontal="left" vertical="center" indent="2"/>
    </xf>
    <xf numFmtId="0" fontId="0" fillId="0" borderId="0" xfId="0" applyBorder="1"/>
    <xf numFmtId="0" fontId="0" fillId="0" borderId="0" xfId="0" applyAlignment="1">
      <alignment vertical="center"/>
    </xf>
    <xf numFmtId="0" fontId="0" fillId="4" borderId="4" xfId="0" applyFill="1" applyBorder="1"/>
    <xf numFmtId="0" fontId="9" fillId="0" borderId="0" xfId="0" applyFont="1"/>
    <xf numFmtId="164" fontId="9" fillId="0" borderId="0" xfId="1" applyNumberFormat="1" applyFont="1"/>
    <xf numFmtId="0" fontId="11" fillId="5" borderId="12" xfId="0" applyFont="1" applyFill="1" applyBorder="1" applyAlignment="1"/>
    <xf numFmtId="0" fontId="12" fillId="0" borderId="0" xfId="0" applyFont="1"/>
    <xf numFmtId="0" fontId="0" fillId="5" borderId="12" xfId="0" applyFill="1" applyBorder="1"/>
    <xf numFmtId="0" fontId="9" fillId="5" borderId="12" xfId="0" applyFont="1" applyFill="1" applyBorder="1"/>
    <xf numFmtId="0" fontId="13" fillId="0" borderId="12" xfId="0" applyFont="1" applyBorder="1" applyAlignment="1">
      <alignment horizontal="right"/>
    </xf>
    <xf numFmtId="0" fontId="0" fillId="5" borderId="12" xfId="0" applyFill="1" applyBorder="1" applyAlignment="1">
      <alignment horizontal="right"/>
    </xf>
    <xf numFmtId="0" fontId="9" fillId="0" borderId="12" xfId="0" applyFont="1" applyBorder="1" applyAlignment="1">
      <alignment horizontal="right"/>
    </xf>
    <xf numFmtId="0" fontId="9" fillId="5" borderId="12" xfId="0" applyFont="1" applyFill="1" applyBorder="1" applyAlignment="1">
      <alignment horizontal="right"/>
    </xf>
    <xf numFmtId="0" fontId="0" fillId="0" borderId="0" xfId="0" applyAlignment="1">
      <alignment horizontal="right"/>
    </xf>
    <xf numFmtId="0" fontId="13" fillId="0" borderId="12" xfId="0" applyFont="1" applyBorder="1"/>
    <xf numFmtId="165" fontId="9" fillId="0" borderId="12" xfId="2" applyNumberFormat="1" applyFont="1" applyBorder="1"/>
    <xf numFmtId="9" fontId="9" fillId="0" borderId="12" xfId="3" applyFont="1" applyBorder="1"/>
    <xf numFmtId="164" fontId="9" fillId="0" borderId="12" xfId="1" applyNumberFormat="1" applyFont="1" applyBorder="1"/>
    <xf numFmtId="0" fontId="13" fillId="7" borderId="12" xfId="0" applyFont="1" applyFill="1" applyBorder="1"/>
    <xf numFmtId="165" fontId="9" fillId="7" borderId="12" xfId="2" applyNumberFormat="1" applyFont="1" applyFill="1" applyBorder="1"/>
    <xf numFmtId="9" fontId="9" fillId="7" borderId="12" xfId="3" applyFont="1" applyFill="1" applyBorder="1"/>
    <xf numFmtId="164" fontId="9" fillId="7" borderId="12" xfId="1" applyNumberFormat="1" applyFont="1" applyFill="1" applyBorder="1"/>
    <xf numFmtId="43" fontId="0" fillId="0" borderId="0" xfId="0" applyNumberFormat="1"/>
    <xf numFmtId="0" fontId="13" fillId="0" borderId="12" xfId="0" applyFont="1" applyBorder="1" applyAlignment="1">
      <alignment horizontal="center" vertical="center" wrapText="1"/>
    </xf>
    <xf numFmtId="165" fontId="9" fillId="0" borderId="12" xfId="2" applyNumberFormat="1" applyFont="1" applyBorder="1" applyAlignment="1">
      <alignment vertical="center"/>
    </xf>
    <xf numFmtId="9" fontId="9" fillId="0" borderId="12" xfId="3" applyFont="1" applyBorder="1" applyAlignment="1">
      <alignment vertical="center"/>
    </xf>
    <xf numFmtId="164" fontId="9" fillId="0" borderId="12" xfId="1" applyNumberFormat="1" applyFont="1" applyBorder="1" applyAlignment="1">
      <alignment vertical="center"/>
    </xf>
    <xf numFmtId="165" fontId="13" fillId="0" borderId="12" xfId="2" applyNumberFormat="1" applyFont="1" applyBorder="1" applyAlignment="1">
      <alignment vertical="center"/>
    </xf>
    <xf numFmtId="9" fontId="13" fillId="0" borderId="12" xfId="3" applyFont="1" applyBorder="1" applyAlignment="1">
      <alignment vertical="center"/>
    </xf>
    <xf numFmtId="164" fontId="13" fillId="0" borderId="12" xfId="1" applyNumberFormat="1" applyFont="1" applyBorder="1" applyAlignment="1">
      <alignment vertical="center"/>
    </xf>
    <xf numFmtId="0" fontId="0" fillId="0" borderId="10" xfId="0" applyBorder="1"/>
    <xf numFmtId="164" fontId="0" fillId="0" borderId="10" xfId="0" applyNumberFormat="1" applyBorder="1"/>
    <xf numFmtId="0" fontId="9" fillId="0" borderId="12" xfId="0" applyFont="1" applyBorder="1"/>
    <xf numFmtId="165" fontId="9" fillId="0" borderId="12" xfId="0" applyNumberFormat="1" applyFont="1" applyBorder="1"/>
    <xf numFmtId="0" fontId="13" fillId="0" borderId="12" xfId="0" applyFont="1" applyBorder="1" applyAlignment="1">
      <alignment horizontal="center"/>
    </xf>
    <xf numFmtId="165" fontId="13" fillId="0" borderId="12" xfId="0" applyNumberFormat="1" applyFont="1" applyBorder="1"/>
    <xf numFmtId="164" fontId="0" fillId="0" borderId="0" xfId="0" applyNumberFormat="1"/>
    <xf numFmtId="43" fontId="9" fillId="0" borderId="12" xfId="1" applyFont="1" applyBorder="1" applyAlignment="1">
      <alignment vertical="center"/>
    </xf>
    <xf numFmtId="165" fontId="9" fillId="0" borderId="12" xfId="2" applyNumberFormat="1" applyFont="1" applyBorder="1" applyAlignment="1">
      <alignment horizontal="center" vertical="center"/>
    </xf>
    <xf numFmtId="165" fontId="13" fillId="0" borderId="12" xfId="2" applyNumberFormat="1" applyFont="1" applyBorder="1" applyAlignment="1">
      <alignment horizontal="center" vertical="center"/>
    </xf>
    <xf numFmtId="166" fontId="0" fillId="0" borderId="0" xfId="3" applyNumberFormat="1" applyFont="1"/>
    <xf numFmtId="165" fontId="13" fillId="0" borderId="12" xfId="2" applyNumberFormat="1" applyFont="1" applyBorder="1"/>
    <xf numFmtId="0" fontId="13" fillId="0" borderId="12" xfId="0" applyFont="1" applyFill="1" applyBorder="1" applyAlignment="1">
      <alignment horizontal="right"/>
    </xf>
    <xf numFmtId="3" fontId="9" fillId="0" borderId="12" xfId="2" applyNumberFormat="1" applyFont="1" applyBorder="1"/>
    <xf numFmtId="0" fontId="9" fillId="7" borderId="12" xfId="0" applyFont="1" applyFill="1" applyBorder="1"/>
    <xf numFmtId="3" fontId="9" fillId="7" borderId="12" xfId="2" applyNumberFormat="1" applyFont="1" applyFill="1" applyBorder="1"/>
    <xf numFmtId="0" fontId="13" fillId="0" borderId="12" xfId="0" applyFont="1" applyBorder="1" applyAlignment="1">
      <alignment horizontal="center" vertical="center"/>
    </xf>
    <xf numFmtId="164" fontId="13" fillId="0" borderId="12" xfId="1" applyNumberFormat="1" applyFont="1" applyBorder="1"/>
    <xf numFmtId="1" fontId="13" fillId="0" borderId="12" xfId="2" applyNumberFormat="1" applyFont="1" applyBorder="1"/>
    <xf numFmtId="0" fontId="13" fillId="0" borderId="12" xfId="0" applyFont="1" applyFill="1" applyBorder="1"/>
    <xf numFmtId="165" fontId="9" fillId="0" borderId="12" xfId="2" applyNumberFormat="1" applyFont="1" applyFill="1" applyBorder="1"/>
    <xf numFmtId="9" fontId="9" fillId="0" borderId="12" xfId="3" applyFont="1" applyFill="1" applyBorder="1"/>
    <xf numFmtId="164" fontId="9" fillId="0" borderId="12" xfId="1" applyNumberFormat="1" applyFont="1" applyFill="1" applyBorder="1"/>
    <xf numFmtId="44" fontId="13" fillId="0" borderId="12" xfId="0" applyNumberFormat="1" applyFont="1" applyBorder="1" applyAlignment="1">
      <alignment horizontal="center" vertical="center" wrapText="1"/>
    </xf>
    <xf numFmtId="0" fontId="0" fillId="0" borderId="0" xfId="0" applyFont="1"/>
    <xf numFmtId="0" fontId="12" fillId="5" borderId="12" xfId="0" applyFont="1" applyFill="1" applyBorder="1"/>
    <xf numFmtId="0" fontId="23" fillId="0" borderId="0" xfId="0" applyFont="1"/>
    <xf numFmtId="0" fontId="0" fillId="0" borderId="0" xfId="0" applyFont="1" applyAlignment="1">
      <alignment horizontal="left" vertical="center" wrapText="1"/>
    </xf>
    <xf numFmtId="0" fontId="6" fillId="0" borderId="0" xfId="0" applyFont="1" applyAlignment="1">
      <alignment horizontal="left" vertical="center"/>
    </xf>
    <xf numFmtId="0" fontId="7" fillId="0" borderId="0" xfId="0" applyFont="1" applyAlignment="1">
      <alignment horizontal="left" vertical="center" wrapText="1"/>
    </xf>
    <xf numFmtId="0" fontId="3" fillId="0" borderId="0" xfId="0" applyFont="1" applyAlignment="1">
      <alignment horizontal="center" vertical="center" wrapText="1"/>
    </xf>
    <xf numFmtId="0" fontId="4" fillId="2" borderId="0" xfId="0" applyFont="1" applyFill="1" applyAlignment="1">
      <alignment horizontal="center" vertical="center"/>
    </xf>
    <xf numFmtId="0" fontId="0" fillId="0" borderId="0" xfId="0" applyAlignment="1">
      <alignment horizontal="left" vertical="center" wrapText="1"/>
    </xf>
    <xf numFmtId="0" fontId="5" fillId="0" borderId="0" xfId="0" applyFont="1" applyAlignment="1">
      <alignment horizontal="center" vertical="center"/>
    </xf>
    <xf numFmtId="0" fontId="0" fillId="0" borderId="0" xfId="0" applyAlignment="1">
      <alignment horizontal="left" wrapText="1"/>
    </xf>
    <xf numFmtId="0" fontId="0" fillId="0" borderId="0" xfId="0" applyFont="1" applyAlignment="1">
      <alignment vertical="center" wrapText="1"/>
    </xf>
    <xf numFmtId="0" fontId="0" fillId="0" borderId="0" xfId="0" applyFont="1" applyAlignment="1">
      <alignment wrapText="1"/>
    </xf>
    <xf numFmtId="0" fontId="7" fillId="0" borderId="0" xfId="0" applyFont="1" applyAlignment="1">
      <alignment vertical="top" wrapText="1"/>
    </xf>
    <xf numFmtId="0" fontId="0" fillId="0" borderId="0" xfId="0" applyFont="1" applyAlignment="1">
      <alignment vertical="top" wrapText="1"/>
    </xf>
    <xf numFmtId="0" fontId="16" fillId="0" borderId="0" xfId="0" applyFont="1" applyAlignment="1">
      <alignment horizontal="center" wrapText="1"/>
    </xf>
    <xf numFmtId="0" fontId="19" fillId="0" borderId="0" xfId="0" applyFont="1" applyAlignment="1">
      <alignment horizontal="center" vertical="center" wrapText="1"/>
    </xf>
    <xf numFmtId="0" fontId="14" fillId="2" borderId="0" xfId="0" applyFont="1" applyFill="1" applyAlignment="1">
      <alignment horizontal="center" vertical="center"/>
    </xf>
    <xf numFmtId="0" fontId="16" fillId="0" borderId="0" xfId="0" applyFont="1" applyAlignment="1">
      <alignment horizontal="center" vertical="center"/>
    </xf>
    <xf numFmtId="0" fontId="15" fillId="0" borderId="0" xfId="0" applyFont="1" applyFill="1" applyAlignment="1">
      <alignment horizontal="center" vertical="center"/>
    </xf>
    <xf numFmtId="0" fontId="2" fillId="0" borderId="0" xfId="0" applyFont="1" applyAlignment="1">
      <alignment horizontal="left" vertical="center" wrapText="1"/>
    </xf>
    <xf numFmtId="0" fontId="7" fillId="0" borderId="0" xfId="0" applyFont="1" applyAlignment="1">
      <alignment horizontal="left" vertical="center"/>
    </xf>
    <xf numFmtId="0" fontId="16" fillId="0" borderId="0" xfId="0" applyFont="1" applyFill="1" applyAlignment="1">
      <alignment horizontal="center" vertical="center"/>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0" xfId="0" applyFont="1" applyFill="1" applyBorder="1" applyAlignment="1">
      <alignment horizontal="center" vertical="center"/>
    </xf>
    <xf numFmtId="0" fontId="20" fillId="3" borderId="8"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3" xfId="0" applyFont="1" applyFill="1" applyBorder="1" applyAlignment="1">
      <alignment horizontal="center" vertical="center"/>
    </xf>
    <xf numFmtId="0" fontId="8" fillId="0" borderId="0" xfId="0" applyFont="1" applyAlignment="1">
      <alignment horizontal="center" vertical="center" wrapText="1"/>
    </xf>
    <xf numFmtId="0" fontId="4" fillId="2" borderId="0" xfId="0" applyFont="1" applyFill="1" applyAlignment="1">
      <alignment horizontal="center"/>
    </xf>
    <xf numFmtId="0" fontId="0" fillId="4" borderId="9" xfId="0"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13" fillId="0" borderId="12" xfId="0" applyFont="1" applyBorder="1" applyAlignment="1">
      <alignment horizontal="center" vertical="center"/>
    </xf>
    <xf numFmtId="0" fontId="21" fillId="8" borderId="12" xfId="0" applyFont="1" applyFill="1" applyBorder="1" applyAlignment="1">
      <alignment horizontal="center"/>
    </xf>
    <xf numFmtId="0" fontId="21" fillId="2" borderId="12" xfId="0" applyFont="1" applyFill="1" applyBorder="1" applyAlignment="1">
      <alignment horizontal="center"/>
    </xf>
    <xf numFmtId="0" fontId="21" fillId="6" borderId="12" xfId="0" applyFont="1" applyFill="1" applyBorder="1" applyAlignment="1">
      <alignment horizontal="center"/>
    </xf>
    <xf numFmtId="0" fontId="9" fillId="0" borderId="1" xfId="0" applyFont="1" applyBorder="1" applyAlignment="1">
      <alignment horizontal="center"/>
    </xf>
    <xf numFmtId="0" fontId="9" fillId="0" borderId="3" xfId="0" applyFont="1" applyBorder="1" applyAlignment="1">
      <alignment horizontal="center"/>
    </xf>
    <xf numFmtId="0" fontId="22" fillId="0" borderId="10" xfId="0" applyFont="1" applyBorder="1" applyAlignment="1">
      <alignment horizontal="left"/>
    </xf>
    <xf numFmtId="0" fontId="22" fillId="0" borderId="0" xfId="0" applyFont="1" applyAlignment="1">
      <alignment horizontal="center" vertical="center" wrapText="1"/>
    </xf>
    <xf numFmtId="0" fontId="10" fillId="0" borderId="0" xfId="0" applyFont="1" applyAlignment="1">
      <alignment horizontal="center" vertical="center" wrapText="1"/>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21" fillId="6" borderId="1" xfId="0" applyFont="1" applyFill="1" applyBorder="1" applyAlignment="1">
      <alignment horizontal="center"/>
    </xf>
    <xf numFmtId="0" fontId="21" fillId="6" borderId="2" xfId="0" applyFont="1" applyFill="1" applyBorder="1" applyAlignment="1">
      <alignment horizontal="center"/>
    </xf>
    <xf numFmtId="0" fontId="21" fillId="6" borderId="3" xfId="0" applyFont="1" applyFill="1" applyBorder="1" applyAlignment="1">
      <alignment horizontal="center"/>
    </xf>
    <xf numFmtId="3" fontId="9" fillId="0" borderId="12" xfId="2" applyNumberFormat="1" applyFont="1" applyBorder="1" applyAlignment="1">
      <alignment horizontal="right"/>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104775</xdr:rowOff>
    </xdr:from>
    <xdr:to>
      <xdr:col>1</xdr:col>
      <xdr:colOff>514350</xdr:colOff>
      <xdr:row>0</xdr:row>
      <xdr:rowOff>1138386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04775"/>
          <a:ext cx="1038225" cy="10336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161925</xdr:colOff>
      <xdr:row>0</xdr:row>
      <xdr:rowOff>0</xdr:rowOff>
    </xdr:from>
    <xdr:to>
      <xdr:col>1</xdr:col>
      <xdr:colOff>457200</xdr:colOff>
      <xdr:row>0</xdr:row>
      <xdr:rowOff>900853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0"/>
          <a:ext cx="904875" cy="9008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38100</xdr:rowOff>
    </xdr:from>
    <xdr:to>
      <xdr:col>1</xdr:col>
      <xdr:colOff>438150</xdr:colOff>
      <xdr:row>0</xdr:row>
      <xdr:rowOff>891540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38100"/>
          <a:ext cx="857250" cy="853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432594</xdr:colOff>
      <xdr:row>0</xdr:row>
      <xdr:rowOff>113771</xdr:rowOff>
    </xdr:from>
    <xdr:to>
      <xdr:col>0</xdr:col>
      <xdr:colOff>1397000</xdr:colOff>
      <xdr:row>0</xdr:row>
      <xdr:rowOff>1085321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2594" y="113771"/>
          <a:ext cx="964406" cy="971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381000</xdr:colOff>
      <xdr:row>0</xdr:row>
      <xdr:rowOff>114300</xdr:rowOff>
    </xdr:from>
    <xdr:to>
      <xdr:col>1</xdr:col>
      <xdr:colOff>607218</xdr:colOff>
      <xdr:row>1</xdr:row>
      <xdr:rowOff>105833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114300"/>
          <a:ext cx="1051718" cy="1007533"/>
        </a:xfrm>
        <a:prstGeom prst="rect">
          <a:avLst/>
        </a:prstGeom>
      </xdr:spPr>
    </xdr:pic>
    <xdr:clientData/>
  </xdr:twoCellAnchor>
</xdr:wsDr>
</file>

<file path=xl/theme/theme1.xml><?xml version="1.0" encoding="utf-8"?>
<a:theme xmlns:a="http://schemas.openxmlformats.org/drawingml/2006/main" name="Office Theme">
  <a:themeElements>
    <a:clrScheme name="CIVHC">
      <a:dk1>
        <a:sysClr val="windowText" lastClr="000000"/>
      </a:dk1>
      <a:lt1>
        <a:sysClr val="window" lastClr="FFFFFF"/>
      </a:lt1>
      <a:dk2>
        <a:srgbClr val="D8D8D8"/>
      </a:dk2>
      <a:lt2>
        <a:srgbClr val="A5A5A5"/>
      </a:lt2>
      <a:accent1>
        <a:srgbClr val="E58036"/>
      </a:accent1>
      <a:accent2>
        <a:srgbClr val="AEBB57"/>
      </a:accent2>
      <a:accent3>
        <a:srgbClr val="66CCFF"/>
      </a:accent3>
      <a:accent4>
        <a:srgbClr val="67686B"/>
      </a:accent4>
      <a:accent5>
        <a:srgbClr val="E58036"/>
      </a:accent5>
      <a:accent6>
        <a:srgbClr val="AEBB57"/>
      </a:accent6>
      <a:hlink>
        <a:srgbClr val="E58036"/>
      </a:hlink>
      <a:folHlink>
        <a:srgbClr val="E5803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7"/>
  <sheetViews>
    <sheetView topLeftCell="A8" workbookViewId="0">
      <selection activeCell="P15" sqref="P15"/>
    </sheetView>
  </sheetViews>
  <sheetFormatPr defaultRowHeight="14.5" x14ac:dyDescent="0.35"/>
  <cols>
    <col min="9" max="9" width="17.54296875" customWidth="1"/>
  </cols>
  <sheetData>
    <row r="1" spans="1:9" ht="95.25" customHeight="1" x14ac:dyDescent="0.35">
      <c r="C1" s="72" t="s">
        <v>0</v>
      </c>
      <c r="D1" s="72"/>
      <c r="E1" s="72"/>
      <c r="F1" s="72"/>
      <c r="G1" s="72"/>
      <c r="H1" s="72"/>
      <c r="I1" s="72"/>
    </row>
    <row r="2" spans="1:9" ht="18.5" x14ac:dyDescent="0.35">
      <c r="A2" s="73" t="s">
        <v>1</v>
      </c>
      <c r="B2" s="73"/>
      <c r="C2" s="73"/>
      <c r="D2" s="73"/>
      <c r="E2" s="73"/>
      <c r="F2" s="73"/>
      <c r="G2" s="73"/>
      <c r="H2" s="73"/>
      <c r="I2" s="73"/>
    </row>
    <row r="3" spans="1:9" ht="48" customHeight="1" x14ac:dyDescent="0.35">
      <c r="A3" s="74" t="s">
        <v>2</v>
      </c>
      <c r="B3" s="74"/>
      <c r="C3" s="74"/>
      <c r="D3" s="74"/>
      <c r="E3" s="74"/>
      <c r="F3" s="74"/>
      <c r="G3" s="74"/>
      <c r="H3" s="74"/>
      <c r="I3" s="74"/>
    </row>
    <row r="4" spans="1:9" ht="22.5" customHeight="1" x14ac:dyDescent="0.35">
      <c r="A4" s="75" t="s">
        <v>3</v>
      </c>
      <c r="B4" s="75"/>
      <c r="C4" s="75"/>
      <c r="D4" s="75"/>
      <c r="E4" s="75"/>
      <c r="F4" s="75"/>
      <c r="G4" s="75"/>
      <c r="H4" s="75"/>
      <c r="I4" s="75"/>
    </row>
    <row r="5" spans="1:9" ht="108.75" customHeight="1" x14ac:dyDescent="0.35">
      <c r="A5" s="74" t="s">
        <v>4</v>
      </c>
      <c r="B5" s="74"/>
      <c r="C5" s="74"/>
      <c r="D5" s="74"/>
      <c r="E5" s="74"/>
      <c r="F5" s="74"/>
      <c r="G5" s="74"/>
      <c r="H5" s="74"/>
      <c r="I5" s="74"/>
    </row>
    <row r="6" spans="1:9" ht="26.25" customHeight="1" x14ac:dyDescent="0.35">
      <c r="A6" s="75" t="s">
        <v>5</v>
      </c>
      <c r="B6" s="75"/>
      <c r="C6" s="75"/>
      <c r="D6" s="75"/>
      <c r="E6" s="75"/>
      <c r="F6" s="75"/>
      <c r="G6" s="75"/>
      <c r="H6" s="75"/>
      <c r="I6" s="75"/>
    </row>
    <row r="7" spans="1:9" ht="37.5" customHeight="1" x14ac:dyDescent="0.35">
      <c r="A7" s="74" t="s">
        <v>6</v>
      </c>
      <c r="B7" s="74"/>
      <c r="C7" s="74"/>
      <c r="D7" s="74"/>
      <c r="E7" s="74"/>
      <c r="F7" s="74"/>
      <c r="G7" s="74"/>
      <c r="H7" s="74"/>
      <c r="I7" s="74"/>
    </row>
    <row r="8" spans="1:9" ht="36" customHeight="1" x14ac:dyDescent="0.35">
      <c r="A8" s="76" t="s">
        <v>7</v>
      </c>
      <c r="B8" s="76"/>
      <c r="C8" s="76"/>
      <c r="D8" s="76"/>
      <c r="E8" s="76"/>
      <c r="F8" s="76"/>
      <c r="G8" s="76"/>
      <c r="H8" s="76"/>
      <c r="I8" s="76"/>
    </row>
    <row r="9" spans="1:9" ht="30.75" customHeight="1" x14ac:dyDescent="0.35">
      <c r="A9" s="75" t="s">
        <v>8</v>
      </c>
      <c r="B9" s="75"/>
      <c r="C9" s="75"/>
      <c r="D9" s="75"/>
      <c r="E9" s="75"/>
      <c r="F9" s="75"/>
      <c r="G9" s="75"/>
      <c r="H9" s="75"/>
      <c r="I9" s="75"/>
    </row>
    <row r="10" spans="1:9" ht="21.75" customHeight="1" x14ac:dyDescent="0.35">
      <c r="A10" s="70" t="s">
        <v>9</v>
      </c>
      <c r="B10" s="70"/>
      <c r="C10" s="70"/>
      <c r="D10" s="70"/>
      <c r="E10" s="70"/>
      <c r="F10" s="70"/>
      <c r="G10" s="70"/>
      <c r="H10" s="70"/>
      <c r="I10" s="70"/>
    </row>
    <row r="11" spans="1:9" ht="149.25" customHeight="1" x14ac:dyDescent="0.35">
      <c r="A11" s="69" t="s">
        <v>10</v>
      </c>
      <c r="B11" s="69"/>
      <c r="C11" s="69"/>
      <c r="D11" s="69"/>
      <c r="E11" s="69"/>
      <c r="F11" s="69"/>
      <c r="G11" s="69"/>
      <c r="H11" s="69"/>
      <c r="I11" s="69"/>
    </row>
    <row r="12" spans="1:9" ht="24" customHeight="1" x14ac:dyDescent="0.35">
      <c r="A12" s="70" t="s">
        <v>11</v>
      </c>
      <c r="B12" s="70"/>
      <c r="C12" s="70"/>
      <c r="D12" s="70"/>
      <c r="E12" s="70"/>
      <c r="F12" s="70"/>
      <c r="G12" s="70"/>
      <c r="H12" s="70"/>
      <c r="I12" s="70"/>
    </row>
    <row r="13" spans="1:9" ht="103.5" customHeight="1" x14ac:dyDescent="0.35">
      <c r="A13" s="69" t="s">
        <v>12</v>
      </c>
      <c r="B13" s="69"/>
      <c r="C13" s="69"/>
      <c r="D13" s="69"/>
      <c r="E13" s="69"/>
      <c r="F13" s="69"/>
      <c r="G13" s="69"/>
      <c r="H13" s="69"/>
      <c r="I13" s="69"/>
    </row>
    <row r="14" spans="1:9" ht="23.25" customHeight="1" x14ac:dyDescent="0.35">
      <c r="A14" s="70" t="s">
        <v>13</v>
      </c>
      <c r="B14" s="70"/>
      <c r="C14" s="70"/>
      <c r="D14" s="70"/>
      <c r="E14" s="70"/>
      <c r="F14" s="70"/>
      <c r="G14" s="70"/>
      <c r="H14" s="70"/>
      <c r="I14" s="70"/>
    </row>
    <row r="15" spans="1:9" ht="72.75" customHeight="1" x14ac:dyDescent="0.35">
      <c r="A15" s="69" t="s">
        <v>14</v>
      </c>
      <c r="B15" s="69"/>
      <c r="C15" s="69"/>
      <c r="D15" s="69"/>
      <c r="E15" s="69"/>
      <c r="F15" s="69"/>
      <c r="G15" s="69"/>
      <c r="H15" s="69"/>
      <c r="I15" s="69"/>
    </row>
    <row r="16" spans="1:9" ht="69" customHeight="1" x14ac:dyDescent="0.35">
      <c r="A16" s="71"/>
      <c r="B16" s="71"/>
      <c r="C16" s="71"/>
      <c r="D16" s="71"/>
      <c r="E16" s="71"/>
      <c r="F16" s="71"/>
      <c r="G16" s="71"/>
      <c r="H16" s="71"/>
      <c r="I16" s="71"/>
    </row>
    <row r="17" spans="1:9" ht="89.25" customHeight="1" x14ac:dyDescent="0.35">
      <c r="A17" s="71"/>
      <c r="B17" s="71"/>
      <c r="C17" s="71"/>
      <c r="D17" s="71"/>
      <c r="E17" s="71"/>
      <c r="F17" s="71"/>
      <c r="G17" s="71"/>
      <c r="H17" s="71"/>
      <c r="I17" s="71"/>
    </row>
  </sheetData>
  <mergeCells count="17">
    <mergeCell ref="A12:I12"/>
    <mergeCell ref="C1:I1"/>
    <mergeCell ref="A2:I2"/>
    <mergeCell ref="A3:I3"/>
    <mergeCell ref="A4:I4"/>
    <mergeCell ref="A5:I5"/>
    <mergeCell ref="A6:I6"/>
    <mergeCell ref="A7:I7"/>
    <mergeCell ref="A8:I8"/>
    <mergeCell ref="A9:I9"/>
    <mergeCell ref="A10:I10"/>
    <mergeCell ref="A11:I11"/>
    <mergeCell ref="A13:I13"/>
    <mergeCell ref="A14:I14"/>
    <mergeCell ref="A15:I15"/>
    <mergeCell ref="A16:I16"/>
    <mergeCell ref="A17:I1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7"/>
  <sheetViews>
    <sheetView workbookViewId="0">
      <selection activeCell="C1" sqref="C1:I1"/>
    </sheetView>
  </sheetViews>
  <sheetFormatPr defaultRowHeight="14.5" x14ac:dyDescent="0.35"/>
  <cols>
    <col min="9" max="9" width="13.1796875" customWidth="1"/>
  </cols>
  <sheetData>
    <row r="1" spans="1:9" ht="74.25" customHeight="1" x14ac:dyDescent="0.35">
      <c r="C1" s="82" t="s">
        <v>186</v>
      </c>
      <c r="D1" s="82"/>
      <c r="E1" s="82"/>
      <c r="F1" s="82"/>
      <c r="G1" s="82"/>
      <c r="H1" s="82"/>
      <c r="I1" s="82"/>
    </row>
    <row r="2" spans="1:9" ht="19.5" customHeight="1" x14ac:dyDescent="0.35">
      <c r="A2" s="83" t="s">
        <v>15</v>
      </c>
      <c r="B2" s="83"/>
      <c r="C2" s="83"/>
      <c r="D2" s="83"/>
      <c r="E2" s="83"/>
      <c r="F2" s="83"/>
      <c r="G2" s="83"/>
      <c r="H2" s="83"/>
      <c r="I2" s="83"/>
    </row>
    <row r="3" spans="1:9" ht="14" customHeight="1" x14ac:dyDescent="0.35">
      <c r="A3" s="85" t="s">
        <v>171</v>
      </c>
      <c r="B3" s="85"/>
      <c r="C3" s="85"/>
      <c r="D3" s="85"/>
      <c r="E3" s="85"/>
      <c r="F3" s="85"/>
      <c r="G3" s="85"/>
      <c r="H3" s="85"/>
      <c r="I3" s="85"/>
    </row>
    <row r="4" spans="1:9" ht="19.5" customHeight="1" x14ac:dyDescent="0.35">
      <c r="A4" s="84" t="s">
        <v>16</v>
      </c>
      <c r="B4" s="84"/>
      <c r="C4" s="84"/>
      <c r="D4" s="84"/>
      <c r="E4" s="84"/>
      <c r="F4" s="84"/>
      <c r="G4" s="84"/>
      <c r="H4" s="84"/>
      <c r="I4" s="84"/>
    </row>
    <row r="5" spans="1:9" x14ac:dyDescent="0.35">
      <c r="A5" s="1" t="s">
        <v>17</v>
      </c>
      <c r="B5" s="66"/>
      <c r="C5" s="66"/>
      <c r="D5" s="66"/>
      <c r="E5" s="66"/>
      <c r="F5" s="66"/>
      <c r="G5" s="66"/>
      <c r="H5" s="66"/>
      <c r="I5" s="66"/>
    </row>
    <row r="6" spans="1:9" ht="33" customHeight="1" x14ac:dyDescent="0.35">
      <c r="A6" s="71" t="s">
        <v>172</v>
      </c>
      <c r="B6" s="71"/>
      <c r="C6" s="71"/>
      <c r="D6" s="71"/>
      <c r="E6" s="71"/>
      <c r="F6" s="71"/>
      <c r="G6" s="71"/>
      <c r="H6" s="71"/>
      <c r="I6" s="71"/>
    </row>
    <row r="7" spans="1:9" ht="45.75" customHeight="1" x14ac:dyDescent="0.35">
      <c r="A7" s="71" t="s">
        <v>173</v>
      </c>
      <c r="B7" s="71"/>
      <c r="C7" s="71"/>
      <c r="D7" s="71"/>
      <c r="E7" s="71"/>
      <c r="F7" s="71"/>
      <c r="G7" s="71"/>
      <c r="H7" s="71"/>
      <c r="I7" s="71"/>
    </row>
    <row r="8" spans="1:9" x14ac:dyDescent="0.35">
      <c r="A8" s="1" t="s">
        <v>18</v>
      </c>
      <c r="B8" s="66"/>
      <c r="C8" s="66"/>
      <c r="D8" s="66"/>
      <c r="E8" s="66"/>
      <c r="F8" s="66"/>
      <c r="G8" s="66"/>
      <c r="H8" s="66"/>
      <c r="I8" s="66"/>
    </row>
    <row r="9" spans="1:9" ht="35.25" customHeight="1" x14ac:dyDescent="0.35">
      <c r="A9" s="86" t="s">
        <v>19</v>
      </c>
      <c r="B9" s="86"/>
      <c r="C9" s="86"/>
      <c r="D9" s="86"/>
      <c r="E9" s="86"/>
      <c r="F9" s="86"/>
      <c r="G9" s="86"/>
      <c r="H9" s="86"/>
      <c r="I9" s="86"/>
    </row>
    <row r="10" spans="1:9" ht="21.75" customHeight="1" x14ac:dyDescent="0.35">
      <c r="A10" s="87" t="s">
        <v>174</v>
      </c>
      <c r="B10" s="87"/>
      <c r="C10" s="87"/>
      <c r="D10" s="87"/>
      <c r="E10" s="87"/>
      <c r="F10" s="87"/>
      <c r="G10" s="87"/>
      <c r="H10" s="87"/>
      <c r="I10" s="87"/>
    </row>
    <row r="11" spans="1:9" ht="46.5" customHeight="1" x14ac:dyDescent="0.35">
      <c r="A11" s="71" t="s">
        <v>175</v>
      </c>
      <c r="B11" s="71"/>
      <c r="C11" s="71"/>
      <c r="D11" s="71"/>
      <c r="E11" s="71"/>
      <c r="F11" s="71"/>
      <c r="G11" s="71"/>
      <c r="H11" s="71"/>
      <c r="I11" s="71"/>
    </row>
    <row r="12" spans="1:9" x14ac:dyDescent="0.35">
      <c r="A12" s="1" t="s">
        <v>20</v>
      </c>
      <c r="B12" s="66"/>
      <c r="C12" s="66"/>
      <c r="D12" s="66"/>
      <c r="E12" s="66"/>
      <c r="F12" s="66"/>
      <c r="G12" s="66"/>
      <c r="H12" s="66"/>
      <c r="I12" s="66"/>
    </row>
    <row r="13" spans="1:9" ht="96.75" customHeight="1" x14ac:dyDescent="0.35">
      <c r="A13" s="71" t="s">
        <v>176</v>
      </c>
      <c r="B13" s="78"/>
      <c r="C13" s="78"/>
      <c r="D13" s="78"/>
      <c r="E13" s="78"/>
      <c r="F13" s="78"/>
      <c r="G13" s="78"/>
      <c r="H13" s="78"/>
      <c r="I13" s="78"/>
    </row>
    <row r="14" spans="1:9" ht="123.75" customHeight="1" x14ac:dyDescent="0.35">
      <c r="A14" s="71" t="s">
        <v>177</v>
      </c>
      <c r="B14" s="78"/>
      <c r="C14" s="78"/>
      <c r="D14" s="78"/>
      <c r="E14" s="78"/>
      <c r="F14" s="78"/>
      <c r="G14" s="78"/>
      <c r="H14" s="78"/>
      <c r="I14" s="78"/>
    </row>
    <row r="15" spans="1:9" ht="19" customHeight="1" x14ac:dyDescent="0.35">
      <c r="A15" s="88" t="s">
        <v>21</v>
      </c>
      <c r="B15" s="88"/>
      <c r="C15" s="88"/>
      <c r="D15" s="88"/>
      <c r="E15" s="88"/>
      <c r="F15" s="88"/>
      <c r="G15" s="88"/>
      <c r="H15" s="88"/>
      <c r="I15" s="88"/>
    </row>
    <row r="16" spans="1:9" ht="49.5" customHeight="1" x14ac:dyDescent="0.35">
      <c r="A16" s="69" t="s">
        <v>178</v>
      </c>
      <c r="B16" s="69"/>
      <c r="C16" s="69"/>
      <c r="D16" s="69"/>
      <c r="E16" s="69"/>
      <c r="F16" s="69"/>
      <c r="G16" s="69"/>
      <c r="H16" s="69"/>
      <c r="I16" s="69"/>
    </row>
    <row r="17" spans="1:9" ht="20" customHeight="1" x14ac:dyDescent="0.35">
      <c r="A17" s="84" t="s">
        <v>22</v>
      </c>
      <c r="B17" s="84"/>
      <c r="C17" s="84"/>
      <c r="D17" s="84"/>
      <c r="E17" s="84"/>
      <c r="F17" s="84"/>
      <c r="G17" s="84"/>
      <c r="H17" s="84"/>
      <c r="I17" s="84"/>
    </row>
    <row r="18" spans="1:9" ht="109" customHeight="1" x14ac:dyDescent="0.35">
      <c r="A18" s="69" t="s">
        <v>23</v>
      </c>
      <c r="B18" s="69"/>
      <c r="C18" s="69"/>
      <c r="D18" s="69"/>
      <c r="E18" s="69"/>
      <c r="F18" s="69"/>
      <c r="G18" s="69"/>
      <c r="H18" s="69"/>
      <c r="I18" s="69"/>
    </row>
    <row r="19" spans="1:9" ht="16.5" x14ac:dyDescent="0.35">
      <c r="A19" s="84" t="s">
        <v>24</v>
      </c>
      <c r="B19" s="84"/>
      <c r="C19" s="84"/>
      <c r="D19" s="84"/>
      <c r="E19" s="84"/>
      <c r="F19" s="84"/>
      <c r="G19" s="84"/>
      <c r="H19" s="84"/>
      <c r="I19" s="84"/>
    </row>
    <row r="20" spans="1:9" ht="52.5" customHeight="1" x14ac:dyDescent="0.35">
      <c r="A20" s="77" t="s">
        <v>25</v>
      </c>
      <c r="B20" s="78"/>
      <c r="C20" s="78"/>
      <c r="D20" s="78"/>
      <c r="E20" s="78"/>
      <c r="F20" s="78"/>
      <c r="G20" s="78"/>
      <c r="H20" s="78"/>
      <c r="I20" s="78"/>
    </row>
    <row r="21" spans="1:9" x14ac:dyDescent="0.35">
      <c r="A21" s="71" t="s">
        <v>179</v>
      </c>
      <c r="B21" s="78"/>
      <c r="C21" s="78"/>
      <c r="D21" s="78"/>
      <c r="E21" s="78"/>
      <c r="F21" s="78"/>
      <c r="G21" s="78"/>
      <c r="H21" s="78"/>
      <c r="I21" s="78"/>
    </row>
    <row r="22" spans="1:9" x14ac:dyDescent="0.35">
      <c r="A22" s="71" t="s">
        <v>180</v>
      </c>
      <c r="B22" s="78"/>
      <c r="C22" s="78"/>
      <c r="D22" s="78"/>
      <c r="E22" s="78"/>
      <c r="F22" s="78"/>
      <c r="G22" s="78"/>
      <c r="H22" s="78"/>
      <c r="I22" s="78"/>
    </row>
    <row r="23" spans="1:9" ht="30" customHeight="1" x14ac:dyDescent="0.35">
      <c r="A23" s="79" t="s">
        <v>181</v>
      </c>
      <c r="B23" s="80"/>
      <c r="C23" s="80"/>
      <c r="D23" s="80"/>
      <c r="E23" s="80"/>
      <c r="F23" s="80"/>
      <c r="G23" s="80"/>
      <c r="H23" s="80"/>
      <c r="I23" s="80"/>
    </row>
    <row r="24" spans="1:9" ht="19.75" customHeight="1" x14ac:dyDescent="0.5">
      <c r="A24" s="81" t="s">
        <v>170</v>
      </c>
      <c r="B24" s="81"/>
      <c r="C24" s="81"/>
      <c r="D24" s="81"/>
      <c r="E24" s="81"/>
      <c r="F24" s="81"/>
      <c r="G24" s="81"/>
      <c r="H24" s="81"/>
      <c r="I24" s="81"/>
    </row>
    <row r="25" spans="1:9" ht="48" customHeight="1" x14ac:dyDescent="0.35">
      <c r="A25" s="69" t="s">
        <v>182</v>
      </c>
      <c r="B25" s="71"/>
      <c r="C25" s="71"/>
      <c r="D25" s="71"/>
      <c r="E25" s="71"/>
      <c r="F25" s="71"/>
      <c r="G25" s="71"/>
      <c r="H25" s="71"/>
      <c r="I25" s="71"/>
    </row>
    <row r="26" spans="1:9" ht="31.25" customHeight="1" x14ac:dyDescent="0.35">
      <c r="A26" s="69" t="s">
        <v>183</v>
      </c>
      <c r="B26" s="71"/>
      <c r="C26" s="71"/>
      <c r="D26" s="71"/>
      <c r="E26" s="71"/>
      <c r="F26" s="71"/>
      <c r="G26" s="71"/>
      <c r="H26" s="71"/>
      <c r="I26" s="71"/>
    </row>
    <row r="27" spans="1:9" ht="30" customHeight="1" x14ac:dyDescent="0.35">
      <c r="A27" s="69" t="s">
        <v>184</v>
      </c>
      <c r="B27" s="71"/>
      <c r="C27" s="71"/>
      <c r="D27" s="71"/>
      <c r="E27" s="71"/>
      <c r="F27" s="71"/>
      <c r="G27" s="71"/>
      <c r="H27" s="71"/>
      <c r="I27" s="71"/>
    </row>
  </sheetData>
  <mergeCells count="24">
    <mergeCell ref="A17:I17"/>
    <mergeCell ref="A18:I18"/>
    <mergeCell ref="A19:I19"/>
    <mergeCell ref="A3:I3"/>
    <mergeCell ref="A16:I16"/>
    <mergeCell ref="A9:I9"/>
    <mergeCell ref="A10:I10"/>
    <mergeCell ref="A11:I11"/>
    <mergeCell ref="A13:I13"/>
    <mergeCell ref="A14:I14"/>
    <mergeCell ref="A15:I15"/>
    <mergeCell ref="C1:I1"/>
    <mergeCell ref="A2:I2"/>
    <mergeCell ref="A4:I4"/>
    <mergeCell ref="A6:I6"/>
    <mergeCell ref="A7:I7"/>
    <mergeCell ref="A20:I20"/>
    <mergeCell ref="A21:I21"/>
    <mergeCell ref="A25:I25"/>
    <mergeCell ref="A26:I26"/>
    <mergeCell ref="A27:I27"/>
    <mergeCell ref="A23:I23"/>
    <mergeCell ref="A24:I24"/>
    <mergeCell ref="A22:I2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24"/>
  <sheetViews>
    <sheetView workbookViewId="0">
      <selection activeCell="C1" sqref="C1:I1"/>
    </sheetView>
  </sheetViews>
  <sheetFormatPr defaultRowHeight="14.5" x14ac:dyDescent="0.35"/>
  <cols>
    <col min="9" max="9" width="16" customWidth="1"/>
    <col min="18" max="18" width="16.54296875" customWidth="1"/>
  </cols>
  <sheetData>
    <row r="1" spans="1:16" ht="72.75" customHeight="1" x14ac:dyDescent="0.35">
      <c r="C1" s="82" t="s">
        <v>186</v>
      </c>
      <c r="D1" s="82"/>
      <c r="E1" s="82"/>
      <c r="F1" s="82"/>
      <c r="G1" s="82"/>
      <c r="H1" s="82"/>
      <c r="I1" s="82"/>
      <c r="J1" s="98"/>
      <c r="K1" s="98"/>
      <c r="L1" s="98"/>
      <c r="M1" s="98"/>
      <c r="N1" s="98"/>
      <c r="O1" s="98"/>
      <c r="P1" s="98"/>
    </row>
    <row r="2" spans="1:16" ht="30.75" customHeight="1" x14ac:dyDescent="0.35">
      <c r="A2" s="75" t="s">
        <v>26</v>
      </c>
      <c r="B2" s="75"/>
      <c r="C2" s="75"/>
      <c r="D2" s="75"/>
      <c r="E2" s="75"/>
      <c r="F2" s="75"/>
      <c r="G2" s="75"/>
      <c r="H2" s="75"/>
      <c r="I2" s="75"/>
    </row>
    <row r="3" spans="1:16" ht="18.5" x14ac:dyDescent="0.55000000000000004">
      <c r="A3" s="99" t="s">
        <v>27</v>
      </c>
      <c r="B3" s="99"/>
      <c r="C3" s="99"/>
      <c r="D3" s="99"/>
      <c r="E3" s="99"/>
      <c r="F3" s="99"/>
      <c r="G3" s="99"/>
      <c r="H3" s="99"/>
      <c r="I3" s="99"/>
    </row>
    <row r="4" spans="1:16" ht="16.5" x14ac:dyDescent="0.35">
      <c r="A4" s="95" t="s">
        <v>28</v>
      </c>
      <c r="B4" s="96"/>
      <c r="C4" s="96"/>
      <c r="D4" s="96"/>
      <c r="E4" s="96"/>
      <c r="F4" s="96"/>
      <c r="G4" s="96"/>
      <c r="H4" s="96"/>
      <c r="I4" s="97"/>
    </row>
    <row r="5" spans="1:16" x14ac:dyDescent="0.35">
      <c r="A5" s="2" t="s">
        <v>29</v>
      </c>
      <c r="B5" s="3"/>
      <c r="C5" s="3"/>
      <c r="D5" s="3"/>
      <c r="E5" s="3"/>
      <c r="F5" s="3"/>
      <c r="G5" s="3"/>
      <c r="H5" s="3"/>
      <c r="I5" s="4"/>
    </row>
    <row r="6" spans="1:16" x14ac:dyDescent="0.35">
      <c r="A6" s="5" t="s">
        <v>31</v>
      </c>
      <c r="B6" s="6"/>
      <c r="C6" s="6"/>
      <c r="D6" s="6"/>
      <c r="E6" s="6"/>
      <c r="F6" s="6"/>
      <c r="G6" s="6"/>
      <c r="H6" s="6"/>
      <c r="I6" s="7"/>
    </row>
    <row r="7" spans="1:16" x14ac:dyDescent="0.35">
      <c r="A7" s="5" t="s">
        <v>33</v>
      </c>
      <c r="B7" s="6"/>
      <c r="C7" s="6"/>
      <c r="D7" s="6"/>
      <c r="E7" s="6"/>
      <c r="F7" s="6"/>
      <c r="G7" s="6"/>
      <c r="H7" s="6"/>
      <c r="I7" s="7"/>
    </row>
    <row r="8" spans="1:16" x14ac:dyDescent="0.35">
      <c r="A8" s="5" t="s">
        <v>35</v>
      </c>
      <c r="B8" s="6"/>
      <c r="C8" s="6"/>
      <c r="D8" s="6"/>
      <c r="E8" s="6"/>
      <c r="F8" s="6"/>
      <c r="G8" s="6"/>
      <c r="H8" s="6"/>
      <c r="I8" s="7"/>
    </row>
    <row r="9" spans="1:16" x14ac:dyDescent="0.35">
      <c r="A9" s="5" t="s">
        <v>37</v>
      </c>
      <c r="B9" s="6"/>
      <c r="C9" s="6"/>
      <c r="D9" s="6"/>
      <c r="E9" s="6"/>
      <c r="F9" s="6"/>
      <c r="G9" s="6"/>
      <c r="H9" s="6"/>
      <c r="I9" s="7"/>
    </row>
    <row r="10" spans="1:16" x14ac:dyDescent="0.35">
      <c r="A10" s="5" t="s">
        <v>39</v>
      </c>
      <c r="B10" s="6"/>
      <c r="C10" s="6"/>
      <c r="D10" s="6"/>
      <c r="E10" s="6"/>
      <c r="F10" s="6"/>
      <c r="G10" s="6"/>
      <c r="H10" s="6"/>
      <c r="I10" s="7"/>
    </row>
    <row r="11" spans="1:16" x14ac:dyDescent="0.35">
      <c r="A11" s="5" t="s">
        <v>41</v>
      </c>
      <c r="B11" s="6"/>
      <c r="C11" s="6"/>
      <c r="D11" s="6"/>
      <c r="E11" s="6"/>
      <c r="F11" s="6"/>
      <c r="G11" s="6"/>
      <c r="H11" s="6"/>
      <c r="I11" s="7"/>
    </row>
    <row r="12" spans="1:16" x14ac:dyDescent="0.35">
      <c r="A12" s="5" t="s">
        <v>43</v>
      </c>
      <c r="B12" s="6"/>
      <c r="C12" s="6"/>
      <c r="D12" s="6"/>
      <c r="E12" s="6"/>
      <c r="F12" s="6"/>
      <c r="G12" s="6"/>
      <c r="H12" s="6"/>
      <c r="I12" s="7"/>
    </row>
    <row r="13" spans="1:16" x14ac:dyDescent="0.35">
      <c r="A13" s="5" t="s">
        <v>45</v>
      </c>
      <c r="B13" s="6"/>
      <c r="C13" s="6"/>
      <c r="D13" s="6"/>
      <c r="E13" s="6"/>
      <c r="F13" s="6"/>
      <c r="G13" s="6"/>
      <c r="H13" s="6"/>
      <c r="I13" s="7"/>
    </row>
    <row r="14" spans="1:16" x14ac:dyDescent="0.35">
      <c r="A14" s="5" t="s">
        <v>47</v>
      </c>
      <c r="B14" s="6"/>
      <c r="C14" s="6"/>
      <c r="D14" s="6"/>
      <c r="E14" s="6"/>
      <c r="F14" s="6"/>
      <c r="G14" s="6"/>
      <c r="H14" s="6"/>
      <c r="I14" s="7"/>
    </row>
    <row r="15" spans="1:16" x14ac:dyDescent="0.35">
      <c r="A15" s="5" t="s">
        <v>49</v>
      </c>
      <c r="B15" s="6"/>
      <c r="C15" s="6"/>
      <c r="D15" s="6"/>
      <c r="E15" s="6"/>
      <c r="F15" s="6"/>
      <c r="G15" s="6"/>
      <c r="H15" s="6"/>
      <c r="I15" s="7"/>
    </row>
    <row r="16" spans="1:16" x14ac:dyDescent="0.35">
      <c r="A16" s="8" t="s">
        <v>51</v>
      </c>
      <c r="B16" s="9"/>
      <c r="C16" s="9"/>
      <c r="D16" s="9"/>
      <c r="E16" s="9"/>
      <c r="F16" s="9"/>
      <c r="G16" s="9"/>
      <c r="H16" s="9"/>
      <c r="I16" s="10"/>
    </row>
    <row r="17" spans="1:9" ht="16.5" x14ac:dyDescent="0.35">
      <c r="A17" s="95" t="s">
        <v>53</v>
      </c>
      <c r="B17" s="96"/>
      <c r="C17" s="96"/>
      <c r="D17" s="96"/>
      <c r="E17" s="96"/>
      <c r="F17" s="96"/>
      <c r="G17" s="96"/>
      <c r="H17" s="96"/>
      <c r="I17" s="97"/>
    </row>
    <row r="18" spans="1:9" x14ac:dyDescent="0.35">
      <c r="A18" s="2" t="s">
        <v>55</v>
      </c>
      <c r="B18" s="11"/>
      <c r="C18" s="3"/>
      <c r="D18" s="3"/>
      <c r="E18" s="3"/>
      <c r="F18" s="3"/>
      <c r="G18" s="3"/>
      <c r="H18" s="3"/>
      <c r="I18" s="4"/>
    </row>
    <row r="19" spans="1:9" x14ac:dyDescent="0.35">
      <c r="A19" s="5" t="s">
        <v>57</v>
      </c>
      <c r="B19" s="6"/>
      <c r="C19" s="6"/>
      <c r="D19" s="6"/>
      <c r="E19" s="6"/>
      <c r="F19" s="6"/>
      <c r="G19" s="6"/>
      <c r="H19" s="6"/>
      <c r="I19" s="7"/>
    </row>
    <row r="20" spans="1:9" x14ac:dyDescent="0.35">
      <c r="A20" s="5" t="s">
        <v>59</v>
      </c>
      <c r="B20" s="6"/>
      <c r="C20" s="6"/>
      <c r="D20" s="6"/>
      <c r="E20" s="6"/>
      <c r="F20" s="6"/>
      <c r="G20" s="6"/>
      <c r="H20" s="6"/>
      <c r="I20" s="7"/>
    </row>
    <row r="21" spans="1:9" x14ac:dyDescent="0.35">
      <c r="A21" s="5" t="s">
        <v>61</v>
      </c>
      <c r="B21" s="6"/>
      <c r="C21" s="6"/>
      <c r="D21" s="6"/>
      <c r="E21" s="6"/>
      <c r="F21" s="6"/>
      <c r="G21" s="6"/>
      <c r="H21" s="6"/>
      <c r="I21" s="7"/>
    </row>
    <row r="22" spans="1:9" x14ac:dyDescent="0.35">
      <c r="A22" s="5" t="s">
        <v>63</v>
      </c>
      <c r="B22" s="6"/>
      <c r="C22" s="6"/>
      <c r="D22" s="6"/>
      <c r="E22" s="6"/>
      <c r="F22" s="6"/>
      <c r="G22" s="6"/>
      <c r="H22" s="6"/>
      <c r="I22" s="7"/>
    </row>
    <row r="23" spans="1:9" x14ac:dyDescent="0.35">
      <c r="A23" s="5" t="s">
        <v>65</v>
      </c>
      <c r="B23" s="6"/>
      <c r="C23" s="6"/>
      <c r="D23" s="6"/>
      <c r="E23" s="6"/>
      <c r="F23" s="6"/>
      <c r="G23" s="6"/>
      <c r="H23" s="6"/>
      <c r="I23" s="7"/>
    </row>
    <row r="24" spans="1:9" x14ac:dyDescent="0.35">
      <c r="A24" s="5" t="s">
        <v>66</v>
      </c>
      <c r="B24" s="6"/>
      <c r="C24" s="6"/>
      <c r="D24" s="6"/>
      <c r="E24" s="6"/>
      <c r="F24" s="6"/>
      <c r="G24" s="6"/>
      <c r="H24" s="6"/>
      <c r="I24" s="7"/>
    </row>
    <row r="25" spans="1:9" x14ac:dyDescent="0.35">
      <c r="A25" s="5" t="s">
        <v>68</v>
      </c>
      <c r="B25" s="6"/>
      <c r="C25" s="6"/>
      <c r="D25" s="6"/>
      <c r="E25" s="6"/>
      <c r="F25" s="6"/>
      <c r="G25" s="6"/>
      <c r="H25" s="6"/>
      <c r="I25" s="7"/>
    </row>
    <row r="26" spans="1:9" x14ac:dyDescent="0.35">
      <c r="A26" s="8" t="s">
        <v>69</v>
      </c>
      <c r="B26" s="9"/>
      <c r="C26" s="9"/>
      <c r="D26" s="9"/>
      <c r="E26" s="9"/>
      <c r="F26" s="9"/>
      <c r="G26" s="9"/>
      <c r="H26" s="9"/>
      <c r="I26" s="10"/>
    </row>
    <row r="27" spans="1:9" ht="16.5" x14ac:dyDescent="0.35">
      <c r="A27" s="89" t="s">
        <v>71</v>
      </c>
      <c r="B27" s="90"/>
      <c r="C27" s="90"/>
      <c r="D27" s="90"/>
      <c r="E27" s="90"/>
      <c r="F27" s="90"/>
      <c r="G27" s="90"/>
      <c r="H27" s="90"/>
      <c r="I27" s="91"/>
    </row>
    <row r="28" spans="1:9" x14ac:dyDescent="0.35">
      <c r="A28" s="2" t="s">
        <v>72</v>
      </c>
      <c r="B28" s="3"/>
      <c r="C28" s="3"/>
      <c r="D28" s="3"/>
      <c r="E28" s="3"/>
      <c r="F28" s="3"/>
      <c r="G28" s="3"/>
      <c r="H28" s="3"/>
      <c r="I28" s="4"/>
    </row>
    <row r="29" spans="1:9" x14ac:dyDescent="0.35">
      <c r="A29" s="5" t="s">
        <v>74</v>
      </c>
      <c r="B29" s="6"/>
      <c r="C29" s="6"/>
      <c r="D29" s="6"/>
      <c r="E29" s="6"/>
      <c r="F29" s="6"/>
      <c r="G29" s="6"/>
      <c r="H29" s="6"/>
      <c r="I29" s="7"/>
    </row>
    <row r="30" spans="1:9" x14ac:dyDescent="0.35">
      <c r="A30" s="5" t="s">
        <v>76</v>
      </c>
      <c r="B30" s="6"/>
      <c r="C30" s="6"/>
      <c r="D30" s="6"/>
      <c r="E30" s="6"/>
      <c r="F30" s="6"/>
      <c r="G30" s="6"/>
      <c r="H30" s="6"/>
      <c r="I30" s="7"/>
    </row>
    <row r="31" spans="1:9" x14ac:dyDescent="0.35">
      <c r="A31" s="5" t="s">
        <v>78</v>
      </c>
      <c r="B31" s="6"/>
      <c r="C31" s="6"/>
      <c r="D31" s="6"/>
      <c r="E31" s="6"/>
      <c r="F31" s="6"/>
      <c r="G31" s="6"/>
      <c r="H31" s="6"/>
      <c r="I31" s="7"/>
    </row>
    <row r="32" spans="1:9" x14ac:dyDescent="0.35">
      <c r="A32" s="5" t="s">
        <v>80</v>
      </c>
      <c r="B32" s="6"/>
      <c r="C32" s="6"/>
      <c r="D32" s="6"/>
      <c r="E32" s="6"/>
      <c r="F32" s="6"/>
      <c r="G32" s="6"/>
      <c r="H32" s="6"/>
      <c r="I32" s="7"/>
    </row>
    <row r="33" spans="1:9" x14ac:dyDescent="0.35">
      <c r="A33" s="5" t="s">
        <v>82</v>
      </c>
      <c r="B33" s="6"/>
      <c r="C33" s="6"/>
      <c r="D33" s="6"/>
      <c r="E33" s="6"/>
      <c r="F33" s="6"/>
      <c r="G33" s="6"/>
      <c r="H33" s="6"/>
      <c r="I33" s="7"/>
    </row>
    <row r="34" spans="1:9" x14ac:dyDescent="0.35">
      <c r="A34" s="5" t="s">
        <v>84</v>
      </c>
      <c r="B34" s="6"/>
      <c r="C34" s="6"/>
      <c r="D34" s="6"/>
      <c r="E34" s="6"/>
      <c r="F34" s="6"/>
      <c r="G34" s="6"/>
      <c r="H34" s="6"/>
      <c r="I34" s="7"/>
    </row>
    <row r="35" spans="1:9" x14ac:dyDescent="0.35">
      <c r="A35" s="5" t="s">
        <v>86</v>
      </c>
      <c r="B35" s="6"/>
      <c r="C35" s="6"/>
      <c r="D35" s="6"/>
      <c r="E35" s="6"/>
      <c r="F35" s="6"/>
      <c r="G35" s="6"/>
      <c r="H35" s="6"/>
      <c r="I35" s="7"/>
    </row>
    <row r="36" spans="1:9" x14ac:dyDescent="0.35">
      <c r="A36" s="5" t="s">
        <v>87</v>
      </c>
      <c r="B36" s="6"/>
      <c r="C36" s="6"/>
      <c r="D36" s="6"/>
      <c r="E36" s="6"/>
      <c r="F36" s="6"/>
      <c r="G36" s="6"/>
      <c r="H36" s="6"/>
      <c r="I36" s="7"/>
    </row>
    <row r="37" spans="1:9" x14ac:dyDescent="0.35">
      <c r="A37" s="5" t="s">
        <v>89</v>
      </c>
      <c r="B37" s="6"/>
      <c r="C37" s="6"/>
      <c r="D37" s="6"/>
      <c r="E37" s="6"/>
      <c r="F37" s="6"/>
      <c r="G37" s="6"/>
      <c r="H37" s="6"/>
      <c r="I37" s="7"/>
    </row>
    <row r="38" spans="1:9" x14ac:dyDescent="0.35">
      <c r="A38" s="5" t="s">
        <v>91</v>
      </c>
      <c r="B38" s="6"/>
      <c r="C38" s="6"/>
      <c r="D38" s="6"/>
      <c r="E38" s="6"/>
      <c r="F38" s="6"/>
      <c r="G38" s="6"/>
      <c r="H38" s="6"/>
      <c r="I38" s="7"/>
    </row>
    <row r="39" spans="1:9" x14ac:dyDescent="0.35">
      <c r="A39" s="5" t="s">
        <v>93</v>
      </c>
      <c r="B39" s="6"/>
      <c r="C39" s="6"/>
      <c r="D39" s="6"/>
      <c r="E39" s="6"/>
      <c r="F39" s="6"/>
      <c r="G39" s="6"/>
      <c r="H39" s="6"/>
      <c r="I39" s="7"/>
    </row>
    <row r="40" spans="1:9" x14ac:dyDescent="0.35">
      <c r="A40" s="5" t="s">
        <v>95</v>
      </c>
      <c r="B40" s="6"/>
      <c r="C40" s="6"/>
      <c r="D40" s="6"/>
      <c r="E40" s="6"/>
      <c r="F40" s="6"/>
      <c r="G40" s="6"/>
      <c r="H40" s="6"/>
      <c r="I40" s="7"/>
    </row>
    <row r="41" spans="1:9" x14ac:dyDescent="0.35">
      <c r="A41" s="5" t="s">
        <v>96</v>
      </c>
      <c r="B41" s="6"/>
      <c r="C41" s="6"/>
      <c r="D41" s="6"/>
      <c r="E41" s="6"/>
      <c r="F41" s="6"/>
      <c r="G41" s="6"/>
      <c r="H41" s="6"/>
      <c r="I41" s="7"/>
    </row>
    <row r="42" spans="1:9" x14ac:dyDescent="0.35">
      <c r="A42" s="5" t="s">
        <v>98</v>
      </c>
      <c r="B42" s="6"/>
      <c r="C42" s="6"/>
      <c r="D42" s="6"/>
      <c r="E42" s="6"/>
      <c r="F42" s="6"/>
      <c r="G42" s="6"/>
      <c r="H42" s="6"/>
      <c r="I42" s="7"/>
    </row>
    <row r="43" spans="1:9" x14ac:dyDescent="0.35">
      <c r="A43" s="5" t="s">
        <v>100</v>
      </c>
      <c r="B43" s="6"/>
      <c r="C43" s="6"/>
      <c r="D43" s="6"/>
      <c r="E43" s="6"/>
      <c r="F43" s="6"/>
      <c r="G43" s="6"/>
      <c r="H43" s="6"/>
      <c r="I43" s="7"/>
    </row>
    <row r="44" spans="1:9" ht="32.25" customHeight="1" x14ac:dyDescent="0.35">
      <c r="A44" s="100" t="s">
        <v>102</v>
      </c>
      <c r="B44" s="101"/>
      <c r="C44" s="101"/>
      <c r="D44" s="101"/>
      <c r="E44" s="101"/>
      <c r="F44" s="101"/>
      <c r="G44" s="101"/>
      <c r="H44" s="101"/>
      <c r="I44" s="102"/>
    </row>
    <row r="46" spans="1:9" ht="18.5" x14ac:dyDescent="0.55000000000000004">
      <c r="A46" s="99" t="s">
        <v>185</v>
      </c>
      <c r="B46" s="99"/>
      <c r="C46" s="99"/>
      <c r="D46" s="99"/>
      <c r="E46" s="99"/>
      <c r="F46" s="99"/>
      <c r="G46" s="99"/>
      <c r="H46" s="99"/>
      <c r="I46" s="99"/>
    </row>
    <row r="47" spans="1:9" ht="16.5" x14ac:dyDescent="0.35">
      <c r="A47" s="89" t="s">
        <v>28</v>
      </c>
      <c r="B47" s="90"/>
      <c r="C47" s="90"/>
      <c r="D47" s="90"/>
      <c r="E47" s="90"/>
      <c r="F47" s="90"/>
      <c r="G47" s="90"/>
      <c r="H47" s="90"/>
      <c r="I47" s="91"/>
    </row>
    <row r="48" spans="1:9" x14ac:dyDescent="0.35">
      <c r="A48" s="2" t="s">
        <v>30</v>
      </c>
      <c r="B48" s="3"/>
      <c r="C48" s="3"/>
      <c r="D48" s="3"/>
      <c r="E48" s="3"/>
      <c r="F48" s="3"/>
      <c r="G48" s="3"/>
      <c r="H48" s="3"/>
      <c r="I48" s="4"/>
    </row>
    <row r="49" spans="1:9" x14ac:dyDescent="0.35">
      <c r="A49" s="5" t="s">
        <v>32</v>
      </c>
      <c r="B49" s="6"/>
      <c r="C49" s="6"/>
      <c r="D49" s="6"/>
      <c r="E49" s="6"/>
      <c r="F49" s="6"/>
      <c r="G49" s="6"/>
      <c r="H49" s="6"/>
      <c r="I49" s="7"/>
    </row>
    <row r="50" spans="1:9" x14ac:dyDescent="0.35">
      <c r="A50" s="5" t="s">
        <v>34</v>
      </c>
      <c r="B50" s="6"/>
      <c r="C50" s="6"/>
      <c r="D50" s="6"/>
      <c r="E50" s="6"/>
      <c r="F50" s="6"/>
      <c r="G50" s="6"/>
      <c r="H50" s="6"/>
      <c r="I50" s="7"/>
    </row>
    <row r="51" spans="1:9" x14ac:dyDescent="0.35">
      <c r="A51" s="5" t="s">
        <v>36</v>
      </c>
      <c r="B51" s="6"/>
      <c r="C51" s="6"/>
      <c r="D51" s="6"/>
      <c r="E51" s="6"/>
      <c r="F51" s="6"/>
      <c r="G51" s="6"/>
      <c r="H51" s="6"/>
      <c r="I51" s="7"/>
    </row>
    <row r="52" spans="1:9" x14ac:dyDescent="0.35">
      <c r="A52" s="5" t="s">
        <v>38</v>
      </c>
      <c r="B52" s="6"/>
      <c r="C52" s="6"/>
      <c r="D52" s="6"/>
      <c r="E52" s="6"/>
      <c r="F52" s="6"/>
      <c r="G52" s="6"/>
      <c r="H52" s="6"/>
      <c r="I52" s="7"/>
    </row>
    <row r="53" spans="1:9" x14ac:dyDescent="0.35">
      <c r="A53" s="5" t="s">
        <v>40</v>
      </c>
      <c r="B53" s="6"/>
      <c r="C53" s="6"/>
      <c r="D53" s="6"/>
      <c r="E53" s="6"/>
      <c r="F53" s="6"/>
      <c r="G53" s="6"/>
      <c r="H53" s="6"/>
      <c r="I53" s="7"/>
    </row>
    <row r="54" spans="1:9" x14ac:dyDescent="0.35">
      <c r="A54" s="5" t="s">
        <v>42</v>
      </c>
      <c r="B54" s="6"/>
      <c r="C54" s="6"/>
      <c r="D54" s="6"/>
      <c r="E54" s="6"/>
      <c r="F54" s="6"/>
      <c r="G54" s="6"/>
      <c r="H54" s="6"/>
      <c r="I54" s="7"/>
    </row>
    <row r="55" spans="1:9" x14ac:dyDescent="0.35">
      <c r="A55" s="5" t="s">
        <v>44</v>
      </c>
      <c r="B55" s="6"/>
      <c r="C55" s="6"/>
      <c r="D55" s="6"/>
      <c r="E55" s="6"/>
      <c r="F55" s="6"/>
      <c r="G55" s="6"/>
      <c r="H55" s="6"/>
      <c r="I55" s="7"/>
    </row>
    <row r="56" spans="1:9" x14ac:dyDescent="0.35">
      <c r="A56" s="5" t="s">
        <v>46</v>
      </c>
      <c r="B56" s="6"/>
      <c r="C56" s="6"/>
      <c r="D56" s="6"/>
      <c r="E56" s="6"/>
      <c r="F56" s="6"/>
      <c r="G56" s="6"/>
      <c r="H56" s="6"/>
      <c r="I56" s="7"/>
    </row>
    <row r="57" spans="1:9" x14ac:dyDescent="0.35">
      <c r="A57" s="5" t="s">
        <v>48</v>
      </c>
      <c r="B57" s="6"/>
      <c r="C57" s="6"/>
      <c r="D57" s="6"/>
      <c r="E57" s="6"/>
      <c r="F57" s="6"/>
      <c r="G57" s="6"/>
      <c r="H57" s="6"/>
      <c r="I57" s="7"/>
    </row>
    <row r="58" spans="1:9" x14ac:dyDescent="0.35">
      <c r="A58" s="5" t="s">
        <v>50</v>
      </c>
      <c r="B58" s="6"/>
      <c r="C58" s="6"/>
      <c r="D58" s="6"/>
      <c r="E58" s="6"/>
      <c r="F58" s="6"/>
      <c r="G58" s="6"/>
      <c r="H58" s="6"/>
      <c r="I58" s="7"/>
    </row>
    <row r="59" spans="1:9" x14ac:dyDescent="0.35">
      <c r="A59" s="5" t="s">
        <v>52</v>
      </c>
      <c r="B59" s="6"/>
      <c r="C59" s="6"/>
      <c r="D59" s="6"/>
      <c r="E59" s="6"/>
      <c r="F59" s="6"/>
      <c r="G59" s="6"/>
      <c r="H59" s="6"/>
      <c r="I59" s="7"/>
    </row>
    <row r="60" spans="1:9" x14ac:dyDescent="0.35">
      <c r="A60" s="5" t="s">
        <v>54</v>
      </c>
      <c r="B60" s="6"/>
      <c r="C60" s="6"/>
      <c r="D60" s="6"/>
      <c r="E60" s="6"/>
      <c r="F60" s="6"/>
      <c r="G60" s="6"/>
      <c r="H60" s="6"/>
      <c r="I60" s="7"/>
    </row>
    <row r="61" spans="1:9" x14ac:dyDescent="0.35">
      <c r="A61" s="5" t="s">
        <v>56</v>
      </c>
      <c r="B61" s="6"/>
      <c r="C61" s="6"/>
      <c r="D61" s="6"/>
      <c r="E61" s="6"/>
      <c r="F61" s="6"/>
      <c r="G61" s="6"/>
      <c r="H61" s="6"/>
      <c r="I61" s="7"/>
    </row>
    <row r="62" spans="1:9" x14ac:dyDescent="0.35">
      <c r="A62" s="5" t="s">
        <v>58</v>
      </c>
      <c r="B62" s="6"/>
      <c r="C62" s="6"/>
      <c r="D62" s="6"/>
      <c r="E62" s="6"/>
      <c r="F62" s="6"/>
      <c r="G62" s="6"/>
      <c r="H62" s="6"/>
      <c r="I62" s="7"/>
    </row>
    <row r="63" spans="1:9" x14ac:dyDescent="0.35">
      <c r="A63" s="5" t="s">
        <v>60</v>
      </c>
      <c r="B63" s="6"/>
      <c r="C63" s="6"/>
      <c r="D63" s="6"/>
      <c r="E63" s="6"/>
      <c r="F63" s="6"/>
      <c r="G63" s="6"/>
      <c r="H63" s="6"/>
      <c r="I63" s="7"/>
    </row>
    <row r="64" spans="1:9" x14ac:dyDescent="0.35">
      <c r="A64" s="5" t="s">
        <v>62</v>
      </c>
      <c r="B64" s="6"/>
      <c r="C64" s="6"/>
      <c r="D64" s="6"/>
      <c r="E64" s="6"/>
      <c r="F64" s="6"/>
      <c r="G64" s="6"/>
      <c r="H64" s="6"/>
      <c r="I64" s="7"/>
    </row>
    <row r="65" spans="1:9" x14ac:dyDescent="0.35">
      <c r="A65" s="5" t="s">
        <v>64</v>
      </c>
      <c r="B65" s="6"/>
      <c r="C65" s="6"/>
      <c r="D65" s="6"/>
      <c r="E65" s="6"/>
      <c r="F65" s="6"/>
      <c r="G65" s="6"/>
      <c r="H65" s="6"/>
      <c r="I65" s="7"/>
    </row>
    <row r="66" spans="1:9" x14ac:dyDescent="0.35">
      <c r="A66" s="5" t="s">
        <v>37</v>
      </c>
      <c r="B66" s="6"/>
      <c r="C66" s="6"/>
      <c r="D66" s="6"/>
      <c r="E66" s="6"/>
      <c r="F66" s="6"/>
      <c r="G66" s="6"/>
      <c r="H66" s="6"/>
      <c r="I66" s="7"/>
    </row>
    <row r="67" spans="1:9" x14ac:dyDescent="0.35">
      <c r="A67" s="5" t="s">
        <v>67</v>
      </c>
      <c r="B67" s="6"/>
      <c r="C67" s="6"/>
      <c r="D67" s="6"/>
      <c r="E67" s="6"/>
      <c r="F67" s="6"/>
      <c r="G67" s="6"/>
      <c r="H67" s="6"/>
      <c r="I67" s="7"/>
    </row>
    <row r="68" spans="1:9" x14ac:dyDescent="0.35">
      <c r="A68" s="5" t="s">
        <v>45</v>
      </c>
      <c r="B68" s="6"/>
      <c r="C68" s="6"/>
      <c r="D68" s="6"/>
      <c r="E68" s="6"/>
      <c r="F68" s="6"/>
      <c r="G68" s="6"/>
      <c r="H68" s="6"/>
      <c r="I68" s="7"/>
    </row>
    <row r="69" spans="1:9" x14ac:dyDescent="0.35">
      <c r="A69" s="5" t="s">
        <v>70</v>
      </c>
      <c r="B69" s="6"/>
      <c r="C69" s="6"/>
      <c r="D69" s="6"/>
      <c r="E69" s="6"/>
      <c r="F69" s="6"/>
      <c r="G69" s="6"/>
      <c r="H69" s="6"/>
      <c r="I69" s="7"/>
    </row>
    <row r="70" spans="1:9" x14ac:dyDescent="0.35">
      <c r="A70" s="5" t="s">
        <v>49</v>
      </c>
      <c r="B70" s="6"/>
      <c r="C70" s="6"/>
      <c r="D70" s="6"/>
      <c r="E70" s="6"/>
      <c r="F70" s="6"/>
      <c r="G70" s="6"/>
      <c r="H70" s="6"/>
      <c r="I70" s="7"/>
    </row>
    <row r="71" spans="1:9" x14ac:dyDescent="0.35">
      <c r="A71" s="5" t="s">
        <v>73</v>
      </c>
      <c r="B71" s="6"/>
      <c r="C71" s="6"/>
      <c r="D71" s="6"/>
      <c r="E71" s="6"/>
      <c r="F71" s="6"/>
      <c r="G71" s="6"/>
      <c r="H71" s="6"/>
      <c r="I71" s="7"/>
    </row>
    <row r="72" spans="1:9" x14ac:dyDescent="0.35">
      <c r="A72" s="5" t="s">
        <v>75</v>
      </c>
      <c r="B72" s="6"/>
      <c r="C72" s="6"/>
      <c r="D72" s="6"/>
      <c r="E72" s="6"/>
      <c r="F72" s="6"/>
      <c r="G72" s="6"/>
      <c r="H72" s="6"/>
      <c r="I72" s="7"/>
    </row>
    <row r="73" spans="1:9" x14ac:dyDescent="0.35">
      <c r="A73" s="5" t="s">
        <v>77</v>
      </c>
      <c r="B73" s="6"/>
      <c r="C73" s="6"/>
      <c r="D73" s="6"/>
      <c r="E73" s="6"/>
      <c r="F73" s="6"/>
      <c r="G73" s="6"/>
      <c r="H73" s="6"/>
      <c r="I73" s="7"/>
    </row>
    <row r="74" spans="1:9" x14ac:dyDescent="0.35">
      <c r="A74" s="5" t="s">
        <v>79</v>
      </c>
      <c r="B74" s="6"/>
      <c r="C74" s="6"/>
      <c r="D74" s="6"/>
      <c r="E74" s="6"/>
      <c r="F74" s="6"/>
      <c r="G74" s="6"/>
      <c r="H74" s="6"/>
      <c r="I74" s="7"/>
    </row>
    <row r="75" spans="1:9" x14ac:dyDescent="0.35">
      <c r="A75" s="5" t="s">
        <v>81</v>
      </c>
      <c r="B75" s="6"/>
      <c r="C75" s="6"/>
      <c r="D75" s="6"/>
      <c r="E75" s="6"/>
      <c r="F75" s="6"/>
      <c r="G75" s="6"/>
      <c r="H75" s="6"/>
      <c r="I75" s="7"/>
    </row>
    <row r="76" spans="1:9" x14ac:dyDescent="0.35">
      <c r="A76" s="5" t="s">
        <v>83</v>
      </c>
      <c r="B76" s="6"/>
      <c r="C76" s="6"/>
      <c r="D76" s="6"/>
      <c r="E76" s="6"/>
      <c r="F76" s="6"/>
      <c r="G76" s="6"/>
      <c r="H76" s="6"/>
      <c r="I76" s="7"/>
    </row>
    <row r="77" spans="1:9" x14ac:dyDescent="0.35">
      <c r="A77" s="5" t="s">
        <v>85</v>
      </c>
      <c r="B77" s="6"/>
      <c r="C77" s="6"/>
      <c r="D77" s="6"/>
      <c r="E77" s="6"/>
      <c r="F77" s="6"/>
      <c r="G77" s="6"/>
      <c r="H77" s="6"/>
      <c r="I77" s="7"/>
    </row>
    <row r="78" spans="1:9" x14ac:dyDescent="0.35">
      <c r="A78" s="5" t="s">
        <v>29</v>
      </c>
      <c r="B78" s="6"/>
      <c r="C78" s="6"/>
      <c r="D78" s="6"/>
      <c r="E78" s="6"/>
      <c r="F78" s="6"/>
      <c r="G78" s="6"/>
      <c r="H78" s="6"/>
      <c r="I78" s="7"/>
    </row>
    <row r="79" spans="1:9" x14ac:dyDescent="0.35">
      <c r="A79" s="5" t="s">
        <v>88</v>
      </c>
      <c r="B79" s="6"/>
      <c r="C79" s="6"/>
      <c r="D79" s="6"/>
      <c r="E79" s="6"/>
      <c r="F79" s="6"/>
      <c r="G79" s="6"/>
      <c r="H79" s="6"/>
      <c r="I79" s="7"/>
    </row>
    <row r="80" spans="1:9" x14ac:dyDescent="0.35">
      <c r="A80" s="5" t="s">
        <v>90</v>
      </c>
      <c r="B80" s="6"/>
      <c r="C80" s="6"/>
      <c r="D80" s="6"/>
      <c r="E80" s="6"/>
      <c r="F80" s="6"/>
      <c r="G80" s="6"/>
      <c r="H80" s="6"/>
      <c r="I80" s="7"/>
    </row>
    <row r="81" spans="1:10" x14ac:dyDescent="0.35">
      <c r="A81" s="5" t="s">
        <v>92</v>
      </c>
      <c r="B81" s="6"/>
      <c r="C81" s="6"/>
      <c r="D81" s="6"/>
      <c r="E81" s="6"/>
      <c r="F81" s="6"/>
      <c r="G81" s="6"/>
      <c r="H81" s="6"/>
      <c r="I81" s="7"/>
    </row>
    <row r="82" spans="1:10" x14ac:dyDescent="0.35">
      <c r="A82" s="5" t="s">
        <v>94</v>
      </c>
      <c r="B82" s="6"/>
      <c r="C82" s="6"/>
      <c r="D82" s="6"/>
      <c r="E82" s="6"/>
      <c r="F82" s="6"/>
      <c r="G82" s="6"/>
      <c r="H82" s="6"/>
      <c r="I82" s="7"/>
    </row>
    <row r="83" spans="1:10" x14ac:dyDescent="0.35">
      <c r="A83" s="5" t="s">
        <v>33</v>
      </c>
      <c r="B83" s="6"/>
      <c r="C83" s="6"/>
      <c r="D83" s="6"/>
      <c r="E83" s="6"/>
      <c r="F83" s="6"/>
      <c r="G83" s="6"/>
      <c r="H83" s="6"/>
      <c r="I83" s="7"/>
      <c r="J83" s="13"/>
    </row>
    <row r="84" spans="1:10" x14ac:dyDescent="0.35">
      <c r="A84" s="5" t="s">
        <v>97</v>
      </c>
      <c r="B84" s="6"/>
      <c r="C84" s="6"/>
      <c r="D84" s="6"/>
      <c r="E84" s="6"/>
      <c r="F84" s="6"/>
      <c r="G84" s="6"/>
      <c r="H84" s="6"/>
      <c r="I84" s="7"/>
    </row>
    <row r="85" spans="1:10" x14ac:dyDescent="0.35">
      <c r="A85" s="5" t="s">
        <v>99</v>
      </c>
      <c r="B85" s="6"/>
      <c r="C85" s="6"/>
      <c r="D85" s="6"/>
      <c r="E85" s="6"/>
      <c r="F85" s="6"/>
      <c r="G85" s="6"/>
      <c r="H85" s="6"/>
      <c r="I85" s="7"/>
    </row>
    <row r="86" spans="1:10" x14ac:dyDescent="0.35">
      <c r="A86" s="5" t="s">
        <v>101</v>
      </c>
      <c r="B86" s="6"/>
      <c r="C86" s="6"/>
      <c r="D86" s="6"/>
      <c r="E86" s="6"/>
      <c r="F86" s="6"/>
      <c r="G86" s="6"/>
      <c r="H86" s="6"/>
      <c r="I86" s="7"/>
    </row>
    <row r="87" spans="1:10" x14ac:dyDescent="0.35">
      <c r="A87" s="5" t="s">
        <v>103</v>
      </c>
      <c r="B87" s="6"/>
      <c r="C87" s="6"/>
      <c r="D87" s="6"/>
      <c r="E87" s="6"/>
      <c r="F87" s="6"/>
      <c r="G87" s="6"/>
      <c r="H87" s="6"/>
      <c r="I87" s="7"/>
    </row>
    <row r="88" spans="1:10" x14ac:dyDescent="0.35">
      <c r="A88" s="8" t="s">
        <v>104</v>
      </c>
      <c r="B88" s="9"/>
      <c r="C88" s="9"/>
      <c r="D88" s="9"/>
      <c r="E88" s="9"/>
      <c r="F88" s="9"/>
      <c r="G88" s="9"/>
      <c r="H88" s="9"/>
      <c r="I88" s="10"/>
    </row>
    <row r="89" spans="1:10" ht="16.5" x14ac:dyDescent="0.35">
      <c r="A89" s="89" t="s">
        <v>53</v>
      </c>
      <c r="B89" s="90"/>
      <c r="C89" s="90"/>
      <c r="D89" s="90"/>
      <c r="E89" s="90"/>
      <c r="F89" s="90"/>
      <c r="G89" s="90"/>
      <c r="H89" s="90"/>
      <c r="I89" s="91"/>
    </row>
    <row r="90" spans="1:10" x14ac:dyDescent="0.35">
      <c r="A90" s="2" t="s">
        <v>105</v>
      </c>
      <c r="B90" s="3"/>
      <c r="C90" s="3"/>
      <c r="D90" s="3"/>
      <c r="E90" s="3"/>
      <c r="F90" s="3"/>
      <c r="G90" s="3"/>
      <c r="H90" s="3"/>
      <c r="I90" s="4"/>
    </row>
    <row r="91" spans="1:10" x14ac:dyDescent="0.35">
      <c r="A91" s="5" t="s">
        <v>106</v>
      </c>
      <c r="B91" s="6"/>
      <c r="C91" s="6"/>
      <c r="D91" s="6"/>
      <c r="E91" s="6"/>
      <c r="F91" s="6"/>
      <c r="G91" s="6"/>
      <c r="H91" s="6"/>
      <c r="I91" s="7"/>
    </row>
    <row r="92" spans="1:10" x14ac:dyDescent="0.35">
      <c r="A92" s="5" t="s">
        <v>107</v>
      </c>
      <c r="B92" s="6"/>
      <c r="C92" s="6"/>
      <c r="D92" s="6"/>
      <c r="E92" s="6"/>
      <c r="F92" s="6"/>
      <c r="G92" s="6"/>
      <c r="H92" s="6"/>
      <c r="I92" s="7"/>
    </row>
    <row r="93" spans="1:10" x14ac:dyDescent="0.35">
      <c r="A93" s="5" t="s">
        <v>108</v>
      </c>
      <c r="B93" s="6"/>
      <c r="C93" s="6"/>
      <c r="D93" s="6"/>
      <c r="E93" s="6"/>
      <c r="F93" s="6"/>
      <c r="G93" s="6"/>
      <c r="H93" s="6"/>
      <c r="I93" s="7"/>
    </row>
    <row r="94" spans="1:10" x14ac:dyDescent="0.35">
      <c r="A94" s="5" t="s">
        <v>109</v>
      </c>
      <c r="B94" s="6"/>
      <c r="C94" s="6"/>
      <c r="D94" s="6"/>
      <c r="E94" s="6"/>
      <c r="F94" s="6"/>
      <c r="G94" s="6"/>
      <c r="H94" s="6"/>
      <c r="I94" s="7"/>
    </row>
    <row r="95" spans="1:10" x14ac:dyDescent="0.35">
      <c r="A95" s="5" t="s">
        <v>110</v>
      </c>
      <c r="B95" s="6"/>
      <c r="C95" s="6"/>
      <c r="D95" s="6"/>
      <c r="E95" s="6"/>
      <c r="F95" s="6"/>
      <c r="G95" s="6"/>
      <c r="H95" s="6"/>
      <c r="I95" s="7"/>
    </row>
    <row r="96" spans="1:10" x14ac:dyDescent="0.35">
      <c r="A96" s="5" t="s">
        <v>111</v>
      </c>
      <c r="B96" s="6"/>
      <c r="C96" s="6"/>
      <c r="D96" s="6"/>
      <c r="E96" s="6"/>
      <c r="F96" s="6"/>
      <c r="G96" s="6"/>
      <c r="H96" s="6"/>
      <c r="I96" s="7"/>
    </row>
    <row r="97" spans="1:9" x14ac:dyDescent="0.35">
      <c r="A97" s="5" t="s">
        <v>112</v>
      </c>
      <c r="B97" s="6"/>
      <c r="C97" s="6"/>
      <c r="D97" s="6"/>
      <c r="E97" s="6"/>
      <c r="F97" s="6"/>
      <c r="G97" s="6"/>
      <c r="H97" s="6"/>
      <c r="I97" s="7"/>
    </row>
    <row r="98" spans="1:9" x14ac:dyDescent="0.35">
      <c r="A98" s="5" t="s">
        <v>113</v>
      </c>
      <c r="B98" s="6"/>
      <c r="C98" s="6"/>
      <c r="D98" s="6"/>
      <c r="E98" s="6"/>
      <c r="F98" s="6"/>
      <c r="G98" s="6"/>
      <c r="H98" s="6"/>
      <c r="I98" s="7"/>
    </row>
    <row r="99" spans="1:9" x14ac:dyDescent="0.35">
      <c r="A99" s="8" t="s">
        <v>114</v>
      </c>
      <c r="B99" s="9"/>
      <c r="C99" s="9"/>
      <c r="D99" s="9"/>
      <c r="E99" s="9"/>
      <c r="F99" s="9"/>
      <c r="G99" s="9"/>
      <c r="H99" s="9"/>
      <c r="I99" s="10"/>
    </row>
    <row r="100" spans="1:9" ht="16.5" x14ac:dyDescent="0.35">
      <c r="A100" s="92" t="s">
        <v>71</v>
      </c>
      <c r="B100" s="93"/>
      <c r="C100" s="93"/>
      <c r="D100" s="93"/>
      <c r="E100" s="93"/>
      <c r="F100" s="93"/>
      <c r="G100" s="93"/>
      <c r="H100" s="93"/>
      <c r="I100" s="94"/>
    </row>
    <row r="101" spans="1:9" x14ac:dyDescent="0.35">
      <c r="A101" s="14" t="s">
        <v>115</v>
      </c>
      <c r="B101" s="3"/>
      <c r="C101" s="3"/>
      <c r="D101" s="3"/>
      <c r="E101" s="3"/>
      <c r="F101" s="3"/>
      <c r="G101" s="3"/>
      <c r="H101" s="3"/>
      <c r="I101" s="4"/>
    </row>
    <row r="102" spans="1:9" x14ac:dyDescent="0.35">
      <c r="A102" s="5" t="s">
        <v>116</v>
      </c>
      <c r="B102" s="6"/>
      <c r="C102" s="6"/>
      <c r="D102" s="6"/>
      <c r="E102" s="6"/>
      <c r="F102" s="6"/>
      <c r="G102" s="6"/>
      <c r="H102" s="6"/>
      <c r="I102" s="7"/>
    </row>
    <row r="103" spans="1:9" x14ac:dyDescent="0.35">
      <c r="A103" s="5" t="s">
        <v>117</v>
      </c>
      <c r="B103" s="6"/>
      <c r="C103" s="6"/>
      <c r="D103" s="6"/>
      <c r="E103" s="6"/>
      <c r="F103" s="6"/>
      <c r="G103" s="6"/>
      <c r="H103" s="6"/>
      <c r="I103" s="7"/>
    </row>
    <row r="104" spans="1:9" x14ac:dyDescent="0.35">
      <c r="A104" s="5" t="s">
        <v>118</v>
      </c>
      <c r="B104" s="6"/>
      <c r="C104" s="6"/>
      <c r="D104" s="6"/>
      <c r="E104" s="6"/>
      <c r="F104" s="6"/>
      <c r="G104" s="6"/>
      <c r="H104" s="6"/>
      <c r="I104" s="7"/>
    </row>
    <row r="105" spans="1:9" x14ac:dyDescent="0.35">
      <c r="A105" s="5" t="s">
        <v>119</v>
      </c>
      <c r="B105" s="6"/>
      <c r="C105" s="6"/>
      <c r="D105" s="6"/>
      <c r="E105" s="6"/>
      <c r="F105" s="6"/>
      <c r="G105" s="6"/>
      <c r="H105" s="6"/>
      <c r="I105" s="7"/>
    </row>
    <row r="106" spans="1:9" x14ac:dyDescent="0.35">
      <c r="A106" s="5" t="s">
        <v>120</v>
      </c>
      <c r="B106" s="6"/>
      <c r="C106" s="6"/>
      <c r="D106" s="6"/>
      <c r="E106" s="6"/>
      <c r="F106" s="6"/>
      <c r="G106" s="6"/>
      <c r="H106" s="6"/>
      <c r="I106" s="7"/>
    </row>
    <row r="107" spans="1:9" x14ac:dyDescent="0.35">
      <c r="A107" s="5" t="s">
        <v>121</v>
      </c>
      <c r="B107" s="6"/>
      <c r="C107" s="6"/>
      <c r="D107" s="6"/>
      <c r="E107" s="6"/>
      <c r="F107" s="6"/>
      <c r="G107" s="6"/>
      <c r="H107" s="6"/>
      <c r="I107" s="7"/>
    </row>
    <row r="108" spans="1:9" x14ac:dyDescent="0.35">
      <c r="A108" s="5" t="s">
        <v>122</v>
      </c>
      <c r="B108" s="6"/>
      <c r="C108" s="6"/>
      <c r="D108" s="6"/>
      <c r="E108" s="6"/>
      <c r="F108" s="6"/>
      <c r="G108" s="6"/>
      <c r="H108" s="6"/>
      <c r="I108" s="7"/>
    </row>
    <row r="109" spans="1:9" x14ac:dyDescent="0.35">
      <c r="A109" s="5" t="s">
        <v>123</v>
      </c>
      <c r="B109" s="6"/>
      <c r="C109" s="6"/>
      <c r="D109" s="6"/>
      <c r="E109" s="6"/>
      <c r="F109" s="6"/>
      <c r="G109" s="6"/>
      <c r="H109" s="6"/>
      <c r="I109" s="7"/>
    </row>
    <row r="110" spans="1:9" x14ac:dyDescent="0.35">
      <c r="A110" s="5" t="s">
        <v>124</v>
      </c>
      <c r="B110" s="6"/>
      <c r="C110" s="6"/>
      <c r="D110" s="6"/>
      <c r="E110" s="6"/>
      <c r="F110" s="6"/>
      <c r="G110" s="6"/>
      <c r="H110" s="6"/>
      <c r="I110" s="7"/>
    </row>
    <row r="111" spans="1:9" x14ac:dyDescent="0.35">
      <c r="A111" s="5" t="s">
        <v>125</v>
      </c>
      <c r="B111" s="6"/>
      <c r="C111" s="6"/>
      <c r="D111" s="6"/>
      <c r="E111" s="6"/>
      <c r="F111" s="6"/>
      <c r="G111" s="6"/>
      <c r="H111" s="6"/>
      <c r="I111" s="7"/>
    </row>
    <row r="112" spans="1:9" x14ac:dyDescent="0.35">
      <c r="A112" s="5" t="s">
        <v>126</v>
      </c>
      <c r="B112" s="6"/>
      <c r="C112" s="6"/>
      <c r="D112" s="6"/>
      <c r="E112" s="6"/>
      <c r="F112" s="6"/>
      <c r="G112" s="6"/>
      <c r="H112" s="6"/>
      <c r="I112" s="7"/>
    </row>
    <row r="113" spans="1:9" x14ac:dyDescent="0.35">
      <c r="A113" s="5" t="s">
        <v>127</v>
      </c>
      <c r="B113" s="6"/>
      <c r="C113" s="6"/>
      <c r="D113" s="6"/>
      <c r="E113" s="6"/>
      <c r="F113" s="6"/>
      <c r="G113" s="6"/>
      <c r="H113" s="6"/>
      <c r="I113" s="7"/>
    </row>
    <row r="114" spans="1:9" x14ac:dyDescent="0.35">
      <c r="A114" s="5" t="s">
        <v>128</v>
      </c>
      <c r="B114" s="6"/>
      <c r="C114" s="6"/>
      <c r="D114" s="6"/>
      <c r="E114" s="6"/>
      <c r="F114" s="6"/>
      <c r="G114" s="6"/>
      <c r="H114" s="6"/>
      <c r="I114" s="7"/>
    </row>
    <row r="115" spans="1:9" x14ac:dyDescent="0.35">
      <c r="A115" s="5" t="s">
        <v>129</v>
      </c>
      <c r="B115" s="6"/>
      <c r="C115" s="6"/>
      <c r="D115" s="6"/>
      <c r="E115" s="6"/>
      <c r="F115" s="6"/>
      <c r="G115" s="6"/>
      <c r="H115" s="6"/>
      <c r="I115" s="7"/>
    </row>
    <row r="116" spans="1:9" x14ac:dyDescent="0.35">
      <c r="A116" s="5" t="s">
        <v>130</v>
      </c>
      <c r="B116" s="6"/>
      <c r="C116" s="6"/>
      <c r="D116" s="6"/>
      <c r="E116" s="6"/>
      <c r="F116" s="6"/>
      <c r="G116" s="6"/>
      <c r="H116" s="6"/>
      <c r="I116" s="7"/>
    </row>
    <row r="117" spans="1:9" x14ac:dyDescent="0.35">
      <c r="A117" s="5" t="s">
        <v>131</v>
      </c>
      <c r="B117" s="6"/>
      <c r="C117" s="6"/>
      <c r="D117" s="6"/>
      <c r="E117" s="6"/>
      <c r="F117" s="6"/>
      <c r="G117" s="6"/>
      <c r="H117" s="6"/>
      <c r="I117" s="7"/>
    </row>
    <row r="118" spans="1:9" x14ac:dyDescent="0.35">
      <c r="A118" s="5" t="s">
        <v>132</v>
      </c>
      <c r="B118" s="6"/>
      <c r="C118" s="6"/>
      <c r="D118" s="6"/>
      <c r="E118" s="6"/>
      <c r="F118" s="6"/>
      <c r="G118" s="6"/>
      <c r="H118" s="6"/>
      <c r="I118" s="7"/>
    </row>
    <row r="119" spans="1:9" x14ac:dyDescent="0.35">
      <c r="A119" s="5" t="s">
        <v>133</v>
      </c>
      <c r="B119" s="6"/>
      <c r="C119" s="6"/>
      <c r="D119" s="6"/>
      <c r="E119" s="6"/>
      <c r="F119" s="6"/>
      <c r="G119" s="6"/>
      <c r="H119" s="6"/>
      <c r="I119" s="7"/>
    </row>
    <row r="120" spans="1:9" x14ac:dyDescent="0.35">
      <c r="A120" s="5" t="s">
        <v>134</v>
      </c>
      <c r="B120" s="6"/>
      <c r="C120" s="6"/>
      <c r="D120" s="6"/>
      <c r="E120" s="6"/>
      <c r="F120" s="6"/>
      <c r="G120" s="6"/>
      <c r="H120" s="6"/>
      <c r="I120" s="7"/>
    </row>
    <row r="121" spans="1:9" x14ac:dyDescent="0.35">
      <c r="A121" s="5" t="s">
        <v>135</v>
      </c>
      <c r="B121" s="6"/>
      <c r="C121" s="6"/>
      <c r="D121" s="6"/>
      <c r="E121" s="6"/>
      <c r="F121" s="6"/>
      <c r="G121" s="6"/>
      <c r="H121" s="6"/>
      <c r="I121" s="7"/>
    </row>
    <row r="122" spans="1:9" x14ac:dyDescent="0.35">
      <c r="A122" s="5" t="s">
        <v>136</v>
      </c>
      <c r="B122" s="6"/>
      <c r="C122" s="6"/>
      <c r="D122" s="6"/>
      <c r="E122" s="6"/>
      <c r="F122" s="6"/>
      <c r="G122" s="6"/>
      <c r="H122" s="6"/>
      <c r="I122" s="7"/>
    </row>
    <row r="123" spans="1:9" x14ac:dyDescent="0.35">
      <c r="A123" s="5" t="s">
        <v>137</v>
      </c>
      <c r="B123" s="6"/>
      <c r="C123" s="6"/>
      <c r="D123" s="6"/>
      <c r="E123" s="6"/>
      <c r="F123" s="6"/>
      <c r="G123" s="6"/>
      <c r="H123" s="6"/>
      <c r="I123" s="7"/>
    </row>
    <row r="124" spans="1:9" x14ac:dyDescent="0.35">
      <c r="A124" s="8" t="s">
        <v>138</v>
      </c>
      <c r="B124" s="9"/>
      <c r="C124" s="9"/>
      <c r="D124" s="9"/>
      <c r="E124" s="9"/>
      <c r="F124" s="9"/>
      <c r="G124" s="9"/>
      <c r="H124" s="9"/>
      <c r="I124" s="10"/>
    </row>
  </sheetData>
  <mergeCells count="12">
    <mergeCell ref="J1:P1"/>
    <mergeCell ref="A2:I2"/>
    <mergeCell ref="A3:I3"/>
    <mergeCell ref="A46:I46"/>
    <mergeCell ref="A17:I17"/>
    <mergeCell ref="A27:I27"/>
    <mergeCell ref="A44:I44"/>
    <mergeCell ref="A89:I89"/>
    <mergeCell ref="A100:I100"/>
    <mergeCell ref="A4:I4"/>
    <mergeCell ref="A47:I47"/>
    <mergeCell ref="C1:I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214"/>
  <sheetViews>
    <sheetView showGridLines="0" tabSelected="1" zoomScale="80" zoomScaleNormal="80" workbookViewId="0"/>
  </sheetViews>
  <sheetFormatPr defaultRowHeight="15.5" x14ac:dyDescent="0.35"/>
  <cols>
    <col min="1" max="1" width="30.1796875" style="15" customWidth="1"/>
    <col min="2" max="2" width="12.1796875" style="15" bestFit="1" customWidth="1"/>
    <col min="3" max="3" width="17.1796875" style="15" customWidth="1"/>
    <col min="4" max="6" width="17" style="15" customWidth="1"/>
    <col min="7" max="7" width="17.36328125" style="15" customWidth="1"/>
    <col min="8" max="8" width="17.1796875" style="15" customWidth="1"/>
    <col min="9" max="9" width="18.453125" style="15" customWidth="1"/>
    <col min="10" max="10" width="16.1796875" style="15" bestFit="1" customWidth="1"/>
    <col min="11" max="11" width="3" customWidth="1"/>
    <col min="12" max="12" width="27.81640625" style="15" customWidth="1"/>
    <col min="13" max="13" width="12.1796875" style="15" bestFit="1" customWidth="1"/>
    <col min="14" max="14" width="16.36328125" style="15" customWidth="1"/>
    <col min="15" max="15" width="15.90625" style="15" customWidth="1"/>
    <col min="16" max="16" width="17.453125" style="15" customWidth="1"/>
    <col min="17" max="17" width="16.90625" style="15" customWidth="1"/>
    <col min="18" max="19" width="16.54296875" style="15" customWidth="1"/>
    <col min="20" max="20" width="17.90625" style="15" customWidth="1"/>
    <col min="21" max="21" width="16.1796875" style="15" bestFit="1" customWidth="1"/>
    <col min="22" max="22" width="2.81640625" style="15" customWidth="1"/>
    <col min="23" max="23" width="28.36328125" style="15" customWidth="1"/>
    <col min="24" max="24" width="12.1796875" style="15" bestFit="1" customWidth="1"/>
    <col min="25" max="30" width="9.81640625" style="15" bestFit="1" customWidth="1"/>
    <col min="31" max="31" width="13.36328125" style="16" customWidth="1"/>
    <col min="32" max="32" width="16.1796875" style="16" bestFit="1" customWidth="1"/>
    <col min="33" max="33" width="11.36328125" bestFit="1" customWidth="1"/>
  </cols>
  <sheetData>
    <row r="1" spans="1:34" ht="92.5" customHeight="1" x14ac:dyDescent="0.35">
      <c r="B1" s="110" t="s">
        <v>186</v>
      </c>
      <c r="C1" s="110"/>
      <c r="D1" s="110"/>
      <c r="E1" s="110"/>
      <c r="F1" s="110"/>
      <c r="G1" s="110"/>
      <c r="H1" s="110"/>
      <c r="I1" s="110"/>
      <c r="J1" s="110"/>
      <c r="L1" s="111"/>
      <c r="M1" s="111"/>
      <c r="N1" s="111"/>
      <c r="O1" s="111"/>
      <c r="P1" s="111"/>
      <c r="Q1" s="111"/>
      <c r="R1" s="111"/>
      <c r="S1" s="111"/>
      <c r="T1" s="111"/>
    </row>
    <row r="2" spans="1:34" ht="27" customHeight="1" x14ac:dyDescent="0.7">
      <c r="A2" s="109" t="s">
        <v>139</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row>
    <row r="3" spans="1:34" s="18" customFormat="1" ht="18.5" x14ac:dyDescent="0.45">
      <c r="A3" s="105" t="s">
        <v>140</v>
      </c>
      <c r="B3" s="105"/>
      <c r="C3" s="105"/>
      <c r="D3" s="105"/>
      <c r="E3" s="105"/>
      <c r="F3" s="105"/>
      <c r="G3" s="105"/>
      <c r="H3" s="105"/>
      <c r="I3" s="105"/>
      <c r="J3" s="105"/>
      <c r="K3" s="17"/>
      <c r="L3" s="105" t="s">
        <v>141</v>
      </c>
      <c r="M3" s="105"/>
      <c r="N3" s="105"/>
      <c r="O3" s="105"/>
      <c r="P3" s="105"/>
      <c r="Q3" s="105"/>
      <c r="R3" s="105"/>
      <c r="S3" s="105"/>
      <c r="T3" s="105"/>
      <c r="U3" s="105"/>
      <c r="V3" s="17"/>
      <c r="W3" s="105" t="s">
        <v>142</v>
      </c>
      <c r="X3" s="105"/>
      <c r="Y3" s="105"/>
      <c r="Z3" s="105"/>
      <c r="AA3" s="105"/>
      <c r="AB3" s="105"/>
      <c r="AC3" s="105"/>
      <c r="AD3" s="105"/>
      <c r="AE3" s="105"/>
      <c r="AF3" s="105"/>
    </row>
    <row r="4" spans="1:34" ht="18.5" x14ac:dyDescent="0.45">
      <c r="A4" s="106">
        <v>2018</v>
      </c>
      <c r="B4" s="106"/>
      <c r="C4" s="106"/>
      <c r="D4" s="106"/>
      <c r="E4" s="106"/>
      <c r="F4" s="106"/>
      <c r="G4" s="106"/>
      <c r="H4" s="106"/>
      <c r="I4" s="106"/>
      <c r="J4" s="106"/>
      <c r="K4" s="67"/>
      <c r="L4" s="106">
        <v>2018</v>
      </c>
      <c r="M4" s="106"/>
      <c r="N4" s="106"/>
      <c r="O4" s="106"/>
      <c r="P4" s="106"/>
      <c r="Q4" s="106"/>
      <c r="R4" s="106"/>
      <c r="S4" s="106"/>
      <c r="T4" s="106"/>
      <c r="U4" s="106"/>
      <c r="V4" s="67"/>
      <c r="W4" s="106">
        <v>2018</v>
      </c>
      <c r="X4" s="106"/>
      <c r="Y4" s="106"/>
      <c r="Z4" s="106"/>
      <c r="AA4" s="106"/>
      <c r="AB4" s="106"/>
      <c r="AC4" s="106"/>
      <c r="AD4" s="106"/>
      <c r="AE4" s="106"/>
      <c r="AF4" s="106"/>
    </row>
    <row r="5" spans="1:34" s="25" customFormat="1" x14ac:dyDescent="0.35">
      <c r="A5" s="107"/>
      <c r="B5" s="108"/>
      <c r="C5" s="21" t="s">
        <v>143</v>
      </c>
      <c r="D5" s="21" t="s">
        <v>144</v>
      </c>
      <c r="E5" s="21" t="s">
        <v>145</v>
      </c>
      <c r="F5" s="21" t="s">
        <v>146</v>
      </c>
      <c r="G5" s="21" t="s">
        <v>147</v>
      </c>
      <c r="H5" s="21" t="s">
        <v>148</v>
      </c>
      <c r="I5" s="21" t="s">
        <v>149</v>
      </c>
      <c r="J5" s="21" t="s">
        <v>150</v>
      </c>
      <c r="K5" s="22"/>
      <c r="L5" s="23"/>
      <c r="M5" s="23"/>
      <c r="N5" s="21" t="s">
        <v>143</v>
      </c>
      <c r="O5" s="21" t="s">
        <v>144</v>
      </c>
      <c r="P5" s="21" t="s">
        <v>145</v>
      </c>
      <c r="Q5" s="21" t="s">
        <v>146</v>
      </c>
      <c r="R5" s="21" t="s">
        <v>147</v>
      </c>
      <c r="S5" s="21" t="s">
        <v>148</v>
      </c>
      <c r="T5" s="21" t="s">
        <v>149</v>
      </c>
      <c r="U5" s="21" t="s">
        <v>150</v>
      </c>
      <c r="V5" s="24"/>
      <c r="W5" s="23"/>
      <c r="X5" s="23"/>
      <c r="Y5" s="21" t="s">
        <v>143</v>
      </c>
      <c r="Z5" s="21" t="s">
        <v>144</v>
      </c>
      <c r="AA5" s="21" t="s">
        <v>145</v>
      </c>
      <c r="AB5" s="21" t="s">
        <v>146</v>
      </c>
      <c r="AC5" s="21" t="s">
        <v>147</v>
      </c>
      <c r="AD5" s="21" t="s">
        <v>148</v>
      </c>
      <c r="AE5" s="21" t="s">
        <v>149</v>
      </c>
      <c r="AF5" s="21" t="s">
        <v>150</v>
      </c>
    </row>
    <row r="6" spans="1:34" x14ac:dyDescent="0.35">
      <c r="A6" s="103" t="s">
        <v>151</v>
      </c>
      <c r="B6" s="26" t="s">
        <v>152</v>
      </c>
      <c r="C6" s="27">
        <v>17016020.760000002</v>
      </c>
      <c r="D6" s="27">
        <v>15542653</v>
      </c>
      <c r="E6" s="27">
        <v>16560110.83</v>
      </c>
      <c r="F6" s="27">
        <v>15861552.83</v>
      </c>
      <c r="G6" s="27">
        <v>15418570.35</v>
      </c>
      <c r="H6" s="27">
        <v>15441750.949999999</v>
      </c>
      <c r="I6" s="27">
        <v>95840658.719999999</v>
      </c>
      <c r="J6" s="28">
        <v>0.21494468799999999</v>
      </c>
      <c r="K6" s="19"/>
      <c r="L6" s="103" t="s">
        <v>151</v>
      </c>
      <c r="M6" s="26" t="s">
        <v>152</v>
      </c>
      <c r="N6" s="27">
        <v>16241191.050000001</v>
      </c>
      <c r="O6" s="27">
        <v>14842962.92</v>
      </c>
      <c r="P6" s="27">
        <v>15997744.380000001</v>
      </c>
      <c r="Q6" s="27">
        <v>15313192.859999999</v>
      </c>
      <c r="R6" s="27">
        <v>14884863.83</v>
      </c>
      <c r="S6" s="27">
        <v>14949830.73</v>
      </c>
      <c r="T6" s="27">
        <v>92229785.769999996</v>
      </c>
      <c r="U6" s="28">
        <v>0.21376846150000001</v>
      </c>
      <c r="V6" s="20"/>
      <c r="W6" s="103" t="s">
        <v>151</v>
      </c>
      <c r="X6" s="26" t="s">
        <v>152</v>
      </c>
      <c r="Y6" s="29">
        <v>531</v>
      </c>
      <c r="Z6" s="29">
        <v>479</v>
      </c>
      <c r="AA6" s="29">
        <v>490</v>
      </c>
      <c r="AB6" s="29">
        <v>462</v>
      </c>
      <c r="AC6" s="29">
        <v>458</v>
      </c>
      <c r="AD6" s="29">
        <v>495</v>
      </c>
      <c r="AE6" s="29">
        <v>2915</v>
      </c>
      <c r="AF6" s="28">
        <v>0.25292841649999998</v>
      </c>
    </row>
    <row r="7" spans="1:34" x14ac:dyDescent="0.35">
      <c r="A7" s="103"/>
      <c r="B7" s="26" t="s">
        <v>153</v>
      </c>
      <c r="C7" s="27">
        <v>2841573.32</v>
      </c>
      <c r="D7" s="27">
        <v>2784931.4</v>
      </c>
      <c r="E7" s="27">
        <v>2712243.88</v>
      </c>
      <c r="F7" s="27">
        <v>3299210.73</v>
      </c>
      <c r="G7" s="27">
        <v>2629607.7799999998</v>
      </c>
      <c r="H7" s="27">
        <v>2694934.82</v>
      </c>
      <c r="I7" s="27">
        <v>16962501.93</v>
      </c>
      <c r="J7" s="28">
        <v>0.27063970069999999</v>
      </c>
      <c r="K7" s="19"/>
      <c r="L7" s="103"/>
      <c r="M7" s="26" t="s">
        <v>153</v>
      </c>
      <c r="N7" s="27">
        <v>2011219.06</v>
      </c>
      <c r="O7" s="27">
        <v>2090515.48</v>
      </c>
      <c r="P7" s="27">
        <v>2043751.88</v>
      </c>
      <c r="Q7" s="27">
        <v>2657227.7000000002</v>
      </c>
      <c r="R7" s="27">
        <v>2034036.16</v>
      </c>
      <c r="S7" s="27">
        <v>2079365.93</v>
      </c>
      <c r="T7" s="27">
        <v>12916116.210000001</v>
      </c>
      <c r="U7" s="28">
        <v>0.26839991340000002</v>
      </c>
      <c r="V7" s="20"/>
      <c r="W7" s="103"/>
      <c r="X7" s="26" t="s">
        <v>153</v>
      </c>
      <c r="Y7" s="29">
        <v>2845</v>
      </c>
      <c r="Z7" s="29">
        <v>2993</v>
      </c>
      <c r="AA7" s="29">
        <v>2822</v>
      </c>
      <c r="AB7" s="29">
        <v>2713</v>
      </c>
      <c r="AC7" s="29">
        <v>2516</v>
      </c>
      <c r="AD7" s="29">
        <v>2633</v>
      </c>
      <c r="AE7" s="29">
        <v>16522</v>
      </c>
      <c r="AF7" s="28">
        <v>0.29154241149999999</v>
      </c>
    </row>
    <row r="8" spans="1:34" ht="6" customHeight="1" x14ac:dyDescent="0.35">
      <c r="A8" s="30"/>
      <c r="B8" s="30"/>
      <c r="C8" s="31"/>
      <c r="D8" s="31"/>
      <c r="E8" s="31"/>
      <c r="F8" s="31"/>
      <c r="G8" s="31"/>
      <c r="H8" s="31"/>
      <c r="I8" s="31"/>
      <c r="J8" s="32"/>
      <c r="K8" s="19"/>
      <c r="L8" s="30"/>
      <c r="M8" s="30"/>
      <c r="N8" s="31"/>
      <c r="O8" s="31"/>
      <c r="P8" s="31"/>
      <c r="Q8" s="31"/>
      <c r="R8" s="31"/>
      <c r="S8" s="31"/>
      <c r="T8" s="31"/>
      <c r="U8" s="32"/>
      <c r="V8" s="20"/>
      <c r="W8" s="30"/>
      <c r="X8" s="30"/>
      <c r="Y8" s="33"/>
      <c r="Z8" s="33"/>
      <c r="AA8" s="33"/>
      <c r="AB8" s="33"/>
      <c r="AC8" s="33"/>
      <c r="AD8" s="33"/>
      <c r="AE8" s="33"/>
      <c r="AF8" s="32"/>
    </row>
    <row r="9" spans="1:34" x14ac:dyDescent="0.35">
      <c r="A9" s="103" t="s">
        <v>154</v>
      </c>
      <c r="B9" s="26" t="s">
        <v>152</v>
      </c>
      <c r="C9" s="27">
        <v>26100028.379999999</v>
      </c>
      <c r="D9" s="27">
        <v>25632640.539999999</v>
      </c>
      <c r="E9" s="27">
        <v>29152378.050000001</v>
      </c>
      <c r="F9" s="27">
        <v>29587751.52</v>
      </c>
      <c r="G9" s="27">
        <v>31198105.789999999</v>
      </c>
      <c r="H9" s="27">
        <v>30688800.859999999</v>
      </c>
      <c r="I9" s="27">
        <v>172359705.13999999</v>
      </c>
      <c r="J9" s="28">
        <v>0.68122754169999999</v>
      </c>
      <c r="K9" s="19"/>
      <c r="L9" s="103" t="s">
        <v>154</v>
      </c>
      <c r="M9" s="26" t="s">
        <v>152</v>
      </c>
      <c r="N9" s="27">
        <v>20053999.699999999</v>
      </c>
      <c r="O9" s="27">
        <v>20411767.390000001</v>
      </c>
      <c r="P9" s="27">
        <v>23653949.27</v>
      </c>
      <c r="Q9" s="27">
        <v>24568976.239999998</v>
      </c>
      <c r="R9" s="27">
        <v>26112301.940000001</v>
      </c>
      <c r="S9" s="27">
        <v>26179252.809999999</v>
      </c>
      <c r="T9" s="27">
        <v>140980247.34999999</v>
      </c>
      <c r="U9" s="28">
        <v>0.68071050609999995</v>
      </c>
      <c r="V9" s="20"/>
      <c r="W9" s="103" t="s">
        <v>154</v>
      </c>
      <c r="X9" s="26" t="s">
        <v>152</v>
      </c>
      <c r="Y9" s="29">
        <v>14428</v>
      </c>
      <c r="Z9" s="29">
        <v>14064</v>
      </c>
      <c r="AA9" s="29">
        <v>15674</v>
      </c>
      <c r="AB9" s="29">
        <v>16078</v>
      </c>
      <c r="AC9" s="29">
        <v>16769</v>
      </c>
      <c r="AD9" s="29">
        <v>16172</v>
      </c>
      <c r="AE9" s="29">
        <v>93185</v>
      </c>
      <c r="AF9" s="28">
        <v>0.4399150242</v>
      </c>
    </row>
    <row r="10" spans="1:34" x14ac:dyDescent="0.35">
      <c r="A10" s="103"/>
      <c r="B10" s="26" t="s">
        <v>153</v>
      </c>
      <c r="C10" s="27">
        <v>14023272.939999999</v>
      </c>
      <c r="D10" s="27">
        <v>13747065.01</v>
      </c>
      <c r="E10" s="27">
        <v>14697146.189999999</v>
      </c>
      <c r="F10" s="27">
        <v>15146218.109999999</v>
      </c>
      <c r="G10" s="27">
        <v>15608662.5</v>
      </c>
      <c r="H10" s="27">
        <v>15859680.359999999</v>
      </c>
      <c r="I10" s="27">
        <v>89082045.109999999</v>
      </c>
      <c r="J10" s="28">
        <v>0.79417681029999998</v>
      </c>
      <c r="K10" s="19"/>
      <c r="L10" s="103"/>
      <c r="M10" s="26" t="s">
        <v>153</v>
      </c>
      <c r="N10" s="27">
        <v>9635500.0399999991</v>
      </c>
      <c r="O10" s="27">
        <v>9848177.9499999993</v>
      </c>
      <c r="P10" s="27">
        <v>10879485.470000001</v>
      </c>
      <c r="Q10" s="27">
        <v>11211387.710000001</v>
      </c>
      <c r="R10" s="27">
        <v>11742702.560000001</v>
      </c>
      <c r="S10" s="27">
        <v>12154285.939999999</v>
      </c>
      <c r="T10" s="27">
        <v>65471539.670000002</v>
      </c>
      <c r="U10" s="28">
        <v>0.81375757419999994</v>
      </c>
      <c r="V10" s="20"/>
      <c r="W10" s="103"/>
      <c r="X10" s="26" t="s">
        <v>153</v>
      </c>
      <c r="Y10" s="29">
        <v>24995</v>
      </c>
      <c r="Z10" s="29">
        <v>23737</v>
      </c>
      <c r="AA10" s="29">
        <v>25668</v>
      </c>
      <c r="AB10" s="29">
        <v>26014</v>
      </c>
      <c r="AC10" s="29">
        <v>27454</v>
      </c>
      <c r="AD10" s="29">
        <v>26554</v>
      </c>
      <c r="AE10" s="29">
        <v>154422</v>
      </c>
      <c r="AF10" s="28">
        <v>0.78159395730000003</v>
      </c>
      <c r="AG10" s="34"/>
    </row>
    <row r="11" spans="1:34" ht="5.25" customHeight="1" x14ac:dyDescent="0.35">
      <c r="A11" s="30"/>
      <c r="B11" s="30"/>
      <c r="C11" s="31"/>
      <c r="D11" s="31"/>
      <c r="E11" s="31"/>
      <c r="F11" s="31"/>
      <c r="G11" s="31"/>
      <c r="H11" s="31"/>
      <c r="I11" s="31"/>
      <c r="J11" s="31"/>
      <c r="K11" s="19"/>
      <c r="L11" s="30"/>
      <c r="M11" s="30"/>
      <c r="N11" s="31"/>
      <c r="O11" s="31"/>
      <c r="P11" s="31"/>
      <c r="Q11" s="31"/>
      <c r="R11" s="31"/>
      <c r="S11" s="31"/>
      <c r="T11" s="31"/>
      <c r="U11" s="31"/>
      <c r="V11" s="20"/>
      <c r="W11" s="30"/>
      <c r="X11" s="30"/>
      <c r="Y11" s="33"/>
      <c r="Z11" s="33"/>
      <c r="AA11" s="33"/>
      <c r="AB11" s="33"/>
      <c r="AC11" s="33"/>
      <c r="AD11" s="33"/>
      <c r="AE11" s="33"/>
      <c r="AF11" s="33"/>
    </row>
    <row r="12" spans="1:34" ht="36.75" customHeight="1" x14ac:dyDescent="0.35">
      <c r="A12" s="35" t="s">
        <v>155</v>
      </c>
      <c r="B12" s="35"/>
      <c r="C12" s="36">
        <v>18159957.32</v>
      </c>
      <c r="D12" s="36">
        <v>18343034.789999999</v>
      </c>
      <c r="E12" s="36">
        <v>18081253.879999999</v>
      </c>
      <c r="F12" s="36">
        <v>17682907.32</v>
      </c>
      <c r="G12" s="36">
        <v>19823372.449999999</v>
      </c>
      <c r="H12" s="36">
        <v>19971714.539999999</v>
      </c>
      <c r="I12" s="36">
        <v>112062240.30000001</v>
      </c>
      <c r="J12" s="37">
        <v>0.87183434989999997</v>
      </c>
      <c r="K12" s="19"/>
      <c r="L12" s="35" t="s">
        <v>155</v>
      </c>
      <c r="M12" s="35"/>
      <c r="N12" s="36">
        <v>8870312.3200000003</v>
      </c>
      <c r="O12" s="36">
        <v>10636066.02</v>
      </c>
      <c r="P12" s="36">
        <v>10231742.65</v>
      </c>
      <c r="Q12" s="36">
        <v>9396847.1699999999</v>
      </c>
      <c r="R12" s="36">
        <v>10687653.029999999</v>
      </c>
      <c r="S12" s="36">
        <v>11398548.810000001</v>
      </c>
      <c r="T12" s="36">
        <v>61221170.000000007</v>
      </c>
      <c r="U12" s="37">
        <v>0.93010137979999996</v>
      </c>
      <c r="V12" s="20"/>
      <c r="W12" s="35" t="s">
        <v>155</v>
      </c>
      <c r="X12" s="35"/>
      <c r="Y12" s="38">
        <v>28328</v>
      </c>
      <c r="Z12" s="38">
        <v>26547</v>
      </c>
      <c r="AA12" s="38">
        <v>26596</v>
      </c>
      <c r="AB12" s="38">
        <v>26340</v>
      </c>
      <c r="AC12" s="38">
        <v>29838</v>
      </c>
      <c r="AD12" s="38">
        <v>27716</v>
      </c>
      <c r="AE12" s="38">
        <v>165365</v>
      </c>
      <c r="AF12" s="37">
        <v>0.90509506120000005</v>
      </c>
    </row>
    <row r="13" spans="1:34" s="42" customFormat="1" ht="21.65" customHeight="1" x14ac:dyDescent="0.35">
      <c r="A13" s="35" t="s">
        <v>149</v>
      </c>
      <c r="B13" s="35"/>
      <c r="C13" s="39">
        <f>SUM(C6:C12)</f>
        <v>78140852.719999999</v>
      </c>
      <c r="D13" s="39">
        <f t="shared" ref="D13:I13" si="0">SUM(D6:D12)</f>
        <v>76050324.739999995</v>
      </c>
      <c r="E13" s="39">
        <f t="shared" si="0"/>
        <v>81203132.829999998</v>
      </c>
      <c r="F13" s="39">
        <f t="shared" si="0"/>
        <v>81577640.50999999</v>
      </c>
      <c r="G13" s="39">
        <f t="shared" si="0"/>
        <v>84678318.870000005</v>
      </c>
      <c r="H13" s="39">
        <f t="shared" si="0"/>
        <v>84656881.530000001</v>
      </c>
      <c r="I13" s="39">
        <f t="shared" si="0"/>
        <v>486307151.19999999</v>
      </c>
      <c r="J13" s="40">
        <f>SUMPRODUCT(I6:I12,J6:J12)/SUM(I6:I12)</f>
        <v>0.63962446212358082</v>
      </c>
      <c r="K13" s="19"/>
      <c r="L13" s="35" t="s">
        <v>149</v>
      </c>
      <c r="M13" s="35"/>
      <c r="N13" s="39">
        <f>SUM(N6:N12)</f>
        <v>56812222.170000002</v>
      </c>
      <c r="O13" s="39">
        <f t="shared" ref="O13:T13" si="1">SUM(O6:O12)</f>
        <v>57829489.75999999</v>
      </c>
      <c r="P13" s="39">
        <f t="shared" si="1"/>
        <v>62806673.649999999</v>
      </c>
      <c r="Q13" s="39">
        <f t="shared" si="1"/>
        <v>63147631.68</v>
      </c>
      <c r="R13" s="39">
        <f t="shared" si="1"/>
        <v>65461557.520000003</v>
      </c>
      <c r="S13" s="39">
        <f t="shared" si="1"/>
        <v>66761284.219999999</v>
      </c>
      <c r="T13" s="39">
        <f t="shared" si="1"/>
        <v>372818859</v>
      </c>
      <c r="U13" s="40">
        <f>SUMPRODUCT(T5:T12,U5:U12)/SUM(T5:T12)</f>
        <v>0.61522932614158909</v>
      </c>
      <c r="V13" s="20"/>
      <c r="W13" s="35" t="s">
        <v>149</v>
      </c>
      <c r="X13" s="35"/>
      <c r="Y13" s="41">
        <f t="shared" ref="Y13:AD13" si="2">SUM(Y6:Y12)</f>
        <v>71127</v>
      </c>
      <c r="Z13" s="41">
        <f t="shared" si="2"/>
        <v>67820</v>
      </c>
      <c r="AA13" s="41">
        <f t="shared" si="2"/>
        <v>71250</v>
      </c>
      <c r="AB13" s="41">
        <f t="shared" si="2"/>
        <v>71607</v>
      </c>
      <c r="AC13" s="41">
        <f t="shared" si="2"/>
        <v>77035</v>
      </c>
      <c r="AD13" s="41">
        <f t="shared" si="2"/>
        <v>73570</v>
      </c>
      <c r="AE13" s="41">
        <f>SUM(Y13:AD13)</f>
        <v>432409</v>
      </c>
      <c r="AF13" s="40">
        <f>SUMPRODUCT(AE5:AE12,AF5:AF12)/SUM(AE5:AE12)</f>
        <v>0.73290328937764049</v>
      </c>
      <c r="AH13" s="43"/>
    </row>
    <row r="14" spans="1:34" s="18" customFormat="1" ht="18.5" x14ac:dyDescent="0.45">
      <c r="A14" s="106">
        <v>2019</v>
      </c>
      <c r="B14" s="106"/>
      <c r="C14" s="106"/>
      <c r="D14" s="106"/>
      <c r="E14" s="106"/>
      <c r="F14" s="106"/>
      <c r="G14" s="106"/>
      <c r="H14" s="106"/>
      <c r="I14" s="106"/>
      <c r="J14" s="106"/>
      <c r="K14" s="67"/>
      <c r="L14" s="106">
        <v>2019</v>
      </c>
      <c r="M14" s="106"/>
      <c r="N14" s="106"/>
      <c r="O14" s="106"/>
      <c r="P14" s="106"/>
      <c r="Q14" s="106"/>
      <c r="R14" s="106"/>
      <c r="S14" s="106"/>
      <c r="T14" s="106"/>
      <c r="U14" s="106"/>
      <c r="V14" s="67"/>
      <c r="W14" s="106">
        <v>2019</v>
      </c>
      <c r="X14" s="106"/>
      <c r="Y14" s="106"/>
      <c r="Z14" s="106"/>
      <c r="AA14" s="106"/>
      <c r="AB14" s="106"/>
      <c r="AC14" s="106"/>
      <c r="AD14" s="106"/>
      <c r="AE14" s="106"/>
      <c r="AF14" s="106"/>
    </row>
    <row r="15" spans="1:34" s="25" customFormat="1" x14ac:dyDescent="0.35">
      <c r="A15" s="23"/>
      <c r="B15" s="23"/>
      <c r="C15" s="21" t="s">
        <v>143</v>
      </c>
      <c r="D15" s="21" t="s">
        <v>144</v>
      </c>
      <c r="E15" s="21" t="s">
        <v>145</v>
      </c>
      <c r="F15" s="21" t="s">
        <v>146</v>
      </c>
      <c r="G15" s="21" t="s">
        <v>147</v>
      </c>
      <c r="H15" s="21" t="s">
        <v>148</v>
      </c>
      <c r="I15" s="21" t="s">
        <v>149</v>
      </c>
      <c r="J15" s="21" t="s">
        <v>150</v>
      </c>
      <c r="K15" s="22"/>
      <c r="L15" s="23"/>
      <c r="M15" s="23"/>
      <c r="N15" s="21" t="s">
        <v>143</v>
      </c>
      <c r="O15" s="21" t="s">
        <v>144</v>
      </c>
      <c r="P15" s="21" t="s">
        <v>145</v>
      </c>
      <c r="Q15" s="21" t="s">
        <v>146</v>
      </c>
      <c r="R15" s="21" t="s">
        <v>147</v>
      </c>
      <c r="S15" s="21" t="s">
        <v>148</v>
      </c>
      <c r="T15" s="21" t="s">
        <v>149</v>
      </c>
      <c r="U15" s="21" t="s">
        <v>150</v>
      </c>
      <c r="V15" s="24"/>
      <c r="W15" s="23"/>
      <c r="X15" s="23"/>
      <c r="Y15" s="21" t="s">
        <v>143</v>
      </c>
      <c r="Z15" s="21" t="s">
        <v>144</v>
      </c>
      <c r="AA15" s="21" t="s">
        <v>145</v>
      </c>
      <c r="AB15" s="21" t="s">
        <v>146</v>
      </c>
      <c r="AC15" s="21" t="s">
        <v>147</v>
      </c>
      <c r="AD15" s="21" t="s">
        <v>148</v>
      </c>
      <c r="AE15" s="21" t="s">
        <v>149</v>
      </c>
      <c r="AF15" s="21" t="s">
        <v>150</v>
      </c>
    </row>
    <row r="16" spans="1:34" x14ac:dyDescent="0.35">
      <c r="A16" s="103" t="s">
        <v>151</v>
      </c>
      <c r="B16" s="26" t="s">
        <v>152</v>
      </c>
      <c r="C16" s="27">
        <v>14814344.720000001</v>
      </c>
      <c r="D16" s="27">
        <v>13128896.25</v>
      </c>
      <c r="E16" s="27">
        <v>13095719.73</v>
      </c>
      <c r="F16" s="27">
        <v>12900580.25</v>
      </c>
      <c r="G16" s="27">
        <v>12412953.82</v>
      </c>
      <c r="H16" s="27">
        <v>12225610.57</v>
      </c>
      <c r="I16" s="27">
        <v>78578105.340000004</v>
      </c>
      <c r="J16" s="28">
        <v>0.19459851359999999</v>
      </c>
      <c r="K16" s="19"/>
      <c r="L16" s="103" t="s">
        <v>151</v>
      </c>
      <c r="M16" s="26" t="s">
        <v>152</v>
      </c>
      <c r="N16" s="27">
        <v>14127422.279999999</v>
      </c>
      <c r="O16" s="27">
        <v>12557688.779999999</v>
      </c>
      <c r="P16" s="27">
        <v>12592535.460000001</v>
      </c>
      <c r="Q16" s="27">
        <v>12459594.82</v>
      </c>
      <c r="R16" s="27">
        <v>12028276.59</v>
      </c>
      <c r="S16" s="27">
        <v>11923585.609999999</v>
      </c>
      <c r="T16" s="27">
        <v>75689103.540000007</v>
      </c>
      <c r="U16" s="28">
        <v>0.19403746429999999</v>
      </c>
      <c r="V16" s="20"/>
      <c r="W16" s="103" t="s">
        <v>151</v>
      </c>
      <c r="X16" s="26" t="s">
        <v>152</v>
      </c>
      <c r="Y16" s="29">
        <v>379</v>
      </c>
      <c r="Z16" s="29">
        <v>324</v>
      </c>
      <c r="AA16" s="29">
        <v>291</v>
      </c>
      <c r="AB16" s="29">
        <v>305</v>
      </c>
      <c r="AC16" s="29">
        <v>303</v>
      </c>
      <c r="AD16" s="29">
        <v>292</v>
      </c>
      <c r="AE16" s="29">
        <v>1894</v>
      </c>
      <c r="AF16" s="28">
        <v>0.20215604649999999</v>
      </c>
    </row>
    <row r="17" spans="1:34" x14ac:dyDescent="0.35">
      <c r="A17" s="103"/>
      <c r="B17" s="26" t="s">
        <v>153</v>
      </c>
      <c r="C17" s="27">
        <v>2659033.41</v>
      </c>
      <c r="D17" s="27">
        <v>2231354.52</v>
      </c>
      <c r="E17" s="27">
        <v>2251329.77</v>
      </c>
      <c r="F17" s="27">
        <v>2135842.2799999998</v>
      </c>
      <c r="G17" s="27">
        <v>2254944.7599999998</v>
      </c>
      <c r="H17" s="27">
        <v>2224486.48</v>
      </c>
      <c r="I17" s="27">
        <v>13756991.220000001</v>
      </c>
      <c r="J17" s="28">
        <v>0.24580893340000001</v>
      </c>
      <c r="K17" s="19"/>
      <c r="L17" s="103"/>
      <c r="M17" s="26" t="s">
        <v>153</v>
      </c>
      <c r="N17" s="27">
        <v>1981123.19</v>
      </c>
      <c r="O17" s="27">
        <v>1618798.5</v>
      </c>
      <c r="P17" s="27">
        <v>1737265.37</v>
      </c>
      <c r="Q17" s="27">
        <v>1724862.89</v>
      </c>
      <c r="R17" s="27">
        <v>1761758.36</v>
      </c>
      <c r="S17" s="27">
        <v>1873554.24</v>
      </c>
      <c r="T17" s="27">
        <v>10697362.550000001</v>
      </c>
      <c r="U17" s="28">
        <v>0.24992243959999999</v>
      </c>
      <c r="V17" s="20"/>
      <c r="W17" s="103"/>
      <c r="X17" s="26" t="s">
        <v>153</v>
      </c>
      <c r="Y17" s="29">
        <v>2070</v>
      </c>
      <c r="Z17" s="29">
        <v>1958</v>
      </c>
      <c r="AA17" s="29">
        <v>1813</v>
      </c>
      <c r="AB17" s="29">
        <v>1800</v>
      </c>
      <c r="AC17" s="29">
        <v>1876</v>
      </c>
      <c r="AD17" s="29">
        <v>1806</v>
      </c>
      <c r="AE17" s="29">
        <v>11323</v>
      </c>
      <c r="AF17" s="28">
        <v>0.24749185809999999</v>
      </c>
    </row>
    <row r="18" spans="1:34" ht="6" customHeight="1" x14ac:dyDescent="0.35">
      <c r="A18" s="30"/>
      <c r="B18" s="30"/>
      <c r="C18" s="31"/>
      <c r="D18" s="31"/>
      <c r="E18" s="31"/>
      <c r="F18" s="31"/>
      <c r="G18" s="31"/>
      <c r="H18" s="31"/>
      <c r="I18" s="31"/>
      <c r="J18" s="32"/>
      <c r="K18" s="19"/>
      <c r="L18" s="30"/>
      <c r="M18" s="30"/>
      <c r="N18" s="31"/>
      <c r="O18" s="31"/>
      <c r="P18" s="31"/>
      <c r="Q18" s="31"/>
      <c r="R18" s="31"/>
      <c r="S18" s="31"/>
      <c r="T18" s="31"/>
      <c r="U18" s="32"/>
      <c r="V18" s="20"/>
      <c r="W18" s="30"/>
      <c r="X18" s="30"/>
      <c r="Y18" s="33"/>
      <c r="Z18" s="33"/>
      <c r="AA18" s="33"/>
      <c r="AB18" s="33"/>
      <c r="AC18" s="33"/>
      <c r="AD18" s="33"/>
      <c r="AE18" s="33"/>
      <c r="AF18" s="32"/>
    </row>
    <row r="19" spans="1:34" x14ac:dyDescent="0.35">
      <c r="A19" s="103" t="s">
        <v>154</v>
      </c>
      <c r="B19" s="26" t="s">
        <v>152</v>
      </c>
      <c r="C19" s="27">
        <v>30002816.829999998</v>
      </c>
      <c r="D19" s="27">
        <v>29127321.91</v>
      </c>
      <c r="E19" s="27">
        <v>26744284.07</v>
      </c>
      <c r="F19" s="27">
        <v>31200491.399999999</v>
      </c>
      <c r="G19" s="27">
        <v>28563973.649999999</v>
      </c>
      <c r="H19" s="27">
        <v>26326410.219999999</v>
      </c>
      <c r="I19" s="27">
        <v>171965298.08000001</v>
      </c>
      <c r="J19" s="28">
        <v>0.67770336499999995</v>
      </c>
      <c r="K19" s="19"/>
      <c r="L19" s="103" t="s">
        <v>154</v>
      </c>
      <c r="M19" s="26" t="s">
        <v>152</v>
      </c>
      <c r="N19" s="27">
        <v>22940816.34</v>
      </c>
      <c r="O19" s="27">
        <v>23269076.940000001</v>
      </c>
      <c r="P19" s="27">
        <v>21759346.41</v>
      </c>
      <c r="Q19" s="27">
        <v>25869265.079999998</v>
      </c>
      <c r="R19" s="27">
        <v>23965505.329999998</v>
      </c>
      <c r="S19" s="27">
        <v>22460433.82</v>
      </c>
      <c r="T19" s="27">
        <v>140264443.91999999</v>
      </c>
      <c r="U19" s="28">
        <v>0.67969468560000001</v>
      </c>
      <c r="V19" s="20"/>
      <c r="W19" s="103" t="s">
        <v>154</v>
      </c>
      <c r="X19" s="26" t="s">
        <v>152</v>
      </c>
      <c r="Y19" s="29">
        <v>14574</v>
      </c>
      <c r="Z19" s="29">
        <v>13857</v>
      </c>
      <c r="AA19" s="29">
        <v>12966</v>
      </c>
      <c r="AB19" s="29">
        <v>15110</v>
      </c>
      <c r="AC19" s="29">
        <v>13992</v>
      </c>
      <c r="AD19" s="29">
        <v>13204</v>
      </c>
      <c r="AE19" s="29">
        <v>83703</v>
      </c>
      <c r="AF19" s="28">
        <v>0.45890305809999998</v>
      </c>
    </row>
    <row r="20" spans="1:34" x14ac:dyDescent="0.35">
      <c r="A20" s="103"/>
      <c r="B20" s="26" t="s">
        <v>153</v>
      </c>
      <c r="C20" s="27">
        <v>15412261.01</v>
      </c>
      <c r="D20" s="27">
        <v>14527569.550000001</v>
      </c>
      <c r="E20" s="27">
        <v>13101354.779999999</v>
      </c>
      <c r="F20" s="27">
        <v>14862006.210000001</v>
      </c>
      <c r="G20" s="27">
        <v>13965930.32</v>
      </c>
      <c r="H20" s="27">
        <v>12734984.48</v>
      </c>
      <c r="I20" s="27">
        <v>84604106.350000009</v>
      </c>
      <c r="J20" s="28">
        <v>0.79153843339999996</v>
      </c>
      <c r="K20" s="19"/>
      <c r="L20" s="103"/>
      <c r="M20" s="26" t="s">
        <v>153</v>
      </c>
      <c r="N20" s="27">
        <v>10376863.310000001</v>
      </c>
      <c r="O20" s="27">
        <v>10296903.859999999</v>
      </c>
      <c r="P20" s="27">
        <v>9618459.7899999991</v>
      </c>
      <c r="Q20" s="27">
        <v>11214665.949999999</v>
      </c>
      <c r="R20" s="27">
        <v>10754256.68</v>
      </c>
      <c r="S20" s="27">
        <v>10031649.199999999</v>
      </c>
      <c r="T20" s="27">
        <v>62292798.789999992</v>
      </c>
      <c r="U20" s="28">
        <v>0.8110088499</v>
      </c>
      <c r="V20" s="20"/>
      <c r="W20" s="103"/>
      <c r="X20" s="26" t="s">
        <v>153</v>
      </c>
      <c r="Y20" s="29">
        <v>24848</v>
      </c>
      <c r="Z20" s="29">
        <v>23494</v>
      </c>
      <c r="AA20" s="29">
        <v>21715</v>
      </c>
      <c r="AB20" s="29">
        <v>24750</v>
      </c>
      <c r="AC20" s="29">
        <v>22543</v>
      </c>
      <c r="AD20" s="29">
        <v>20762</v>
      </c>
      <c r="AE20" s="29">
        <v>138112</v>
      </c>
      <c r="AF20" s="28">
        <v>0.78128506109999996</v>
      </c>
    </row>
    <row r="21" spans="1:34" ht="5.25" customHeight="1" x14ac:dyDescent="0.35">
      <c r="A21" s="30"/>
      <c r="B21" s="30"/>
      <c r="C21" s="31"/>
      <c r="D21" s="31"/>
      <c r="E21" s="31"/>
      <c r="F21" s="31"/>
      <c r="G21" s="31"/>
      <c r="H21" s="31"/>
      <c r="I21" s="31"/>
      <c r="J21" s="31"/>
      <c r="K21" s="19"/>
      <c r="L21" s="30"/>
      <c r="M21" s="30"/>
      <c r="N21" s="31"/>
      <c r="O21" s="31"/>
      <c r="P21" s="31"/>
      <c r="Q21" s="31"/>
      <c r="R21" s="31"/>
      <c r="S21" s="31"/>
      <c r="T21" s="31"/>
      <c r="U21" s="31"/>
      <c r="V21" s="20"/>
      <c r="W21" s="30"/>
      <c r="X21" s="30"/>
      <c r="Y21" s="33"/>
      <c r="Z21" s="33"/>
      <c r="AA21" s="33"/>
      <c r="AB21" s="33"/>
      <c r="AC21" s="33"/>
      <c r="AD21" s="33"/>
      <c r="AE21" s="33"/>
      <c r="AF21" s="33"/>
    </row>
    <row r="22" spans="1:34" ht="42.75" customHeight="1" x14ac:dyDescent="0.35">
      <c r="A22" s="35" t="s">
        <v>155</v>
      </c>
      <c r="B22" s="35"/>
      <c r="C22" s="36">
        <v>20185946.100000001</v>
      </c>
      <c r="D22" s="36">
        <v>18780205.460000001</v>
      </c>
      <c r="E22" s="36">
        <v>18844303.420000002</v>
      </c>
      <c r="F22" s="36">
        <v>23447422.57</v>
      </c>
      <c r="G22" s="36">
        <v>21181514.050000001</v>
      </c>
      <c r="H22" s="36">
        <v>19256612.780000001</v>
      </c>
      <c r="I22" s="36">
        <v>121696004.38000001</v>
      </c>
      <c r="J22" s="37">
        <v>0.85436226120000003</v>
      </c>
      <c r="K22" s="19"/>
      <c r="L22" s="35" t="s">
        <v>155</v>
      </c>
      <c r="M22" s="35"/>
      <c r="N22" s="36">
        <v>9429187.7400000002</v>
      </c>
      <c r="O22" s="36">
        <v>8792589.8599999994</v>
      </c>
      <c r="P22" s="36">
        <v>7695629.1299999999</v>
      </c>
      <c r="Q22" s="36">
        <v>10793070.67</v>
      </c>
      <c r="R22" s="36">
        <v>9656099.5199999996</v>
      </c>
      <c r="S22" s="36">
        <v>8387642.9900000002</v>
      </c>
      <c r="T22" s="36">
        <v>54754219.910000004</v>
      </c>
      <c r="U22" s="37">
        <v>0.93291317979999999</v>
      </c>
      <c r="V22" s="20"/>
      <c r="W22" s="35" t="s">
        <v>155</v>
      </c>
      <c r="X22" s="35"/>
      <c r="Y22" s="38">
        <v>25367</v>
      </c>
      <c r="Z22" s="38">
        <v>23996</v>
      </c>
      <c r="AA22" s="38">
        <v>23169</v>
      </c>
      <c r="AB22" s="38">
        <v>29200</v>
      </c>
      <c r="AC22" s="38">
        <v>26537</v>
      </c>
      <c r="AD22" s="38">
        <v>23977</v>
      </c>
      <c r="AE22" s="38">
        <v>152246</v>
      </c>
      <c r="AF22" s="37">
        <v>0.89443922890000005</v>
      </c>
    </row>
    <row r="23" spans="1:34" ht="5.5" customHeight="1" x14ac:dyDescent="0.35">
      <c r="A23" s="44"/>
      <c r="B23" s="44"/>
      <c r="C23" s="45"/>
      <c r="D23" s="45"/>
      <c r="E23" s="45"/>
      <c r="F23" s="45"/>
      <c r="G23" s="45"/>
      <c r="H23" s="45"/>
      <c r="I23" s="45"/>
      <c r="J23" s="45"/>
      <c r="K23" s="19"/>
      <c r="L23" s="44"/>
      <c r="M23" s="44"/>
      <c r="N23" s="45"/>
      <c r="O23" s="45"/>
      <c r="P23" s="45"/>
      <c r="Q23" s="45"/>
      <c r="R23" s="45"/>
      <c r="S23" s="45"/>
      <c r="T23" s="45"/>
      <c r="U23" s="45"/>
      <c r="V23" s="20"/>
      <c r="W23" s="44"/>
      <c r="X23" s="44"/>
      <c r="Y23" s="45"/>
      <c r="Z23" s="45"/>
      <c r="AA23" s="45"/>
      <c r="AB23" s="45"/>
      <c r="AC23" s="45"/>
      <c r="AD23" s="45"/>
      <c r="AE23" s="29"/>
      <c r="AF23" s="29"/>
    </row>
    <row r="24" spans="1:34" x14ac:dyDescent="0.35">
      <c r="A24" s="35" t="s">
        <v>149</v>
      </c>
      <c r="B24" s="35"/>
      <c r="C24" s="39">
        <f>SUM(C16:C22)</f>
        <v>83074402.069999993</v>
      </c>
      <c r="D24" s="39">
        <f t="shared" ref="D24:I24" si="3">SUM(D16:D22)</f>
        <v>77795347.689999998</v>
      </c>
      <c r="E24" s="39">
        <f t="shared" si="3"/>
        <v>74036991.770000011</v>
      </c>
      <c r="F24" s="39">
        <f t="shared" si="3"/>
        <v>84546342.710000008</v>
      </c>
      <c r="G24" s="39">
        <f t="shared" si="3"/>
        <v>78379316.599999994</v>
      </c>
      <c r="H24" s="39">
        <f t="shared" si="3"/>
        <v>72768104.530000001</v>
      </c>
      <c r="I24" s="39">
        <f t="shared" si="3"/>
        <v>470600505.37</v>
      </c>
      <c r="J24" s="40">
        <f>SUMPRODUCT(I16:I23,J16:J23)/SUM(I16:I23)</f>
        <v>0.65056052171294243</v>
      </c>
      <c r="K24" s="19"/>
      <c r="L24" s="46" t="s">
        <v>149</v>
      </c>
      <c r="M24" s="26"/>
      <c r="N24" s="47">
        <f>SUM(N16:N22)</f>
        <v>58855412.860000007</v>
      </c>
      <c r="O24" s="47">
        <f t="shared" ref="O24:T24" si="4">SUM(O16:O22)</f>
        <v>56535057.939999998</v>
      </c>
      <c r="P24" s="47">
        <f t="shared" si="4"/>
        <v>53403236.160000004</v>
      </c>
      <c r="Q24" s="47">
        <f t="shared" si="4"/>
        <v>62061459.409999996</v>
      </c>
      <c r="R24" s="47">
        <f t="shared" si="4"/>
        <v>58165896.480000004</v>
      </c>
      <c r="S24" s="47">
        <f t="shared" si="4"/>
        <v>54676865.860000007</v>
      </c>
      <c r="T24" s="47">
        <f t="shared" si="4"/>
        <v>343697928.70999998</v>
      </c>
      <c r="U24" s="40">
        <f>SUMPRODUCT(T16:T23,U16:U23)/SUM(T16:T23)</f>
        <v>0.62350673771775966</v>
      </c>
      <c r="V24" s="20"/>
      <c r="W24" s="35" t="s">
        <v>149</v>
      </c>
      <c r="X24" s="35"/>
      <c r="Y24" s="41">
        <f t="shared" ref="Y24:AD24" si="5">SUM(Y16:Y22)</f>
        <v>67238</v>
      </c>
      <c r="Z24" s="41">
        <f t="shared" si="5"/>
        <v>63629</v>
      </c>
      <c r="AA24" s="41">
        <f t="shared" si="5"/>
        <v>59954</v>
      </c>
      <c r="AB24" s="41">
        <f t="shared" si="5"/>
        <v>71165</v>
      </c>
      <c r="AC24" s="41">
        <f t="shared" si="5"/>
        <v>65251</v>
      </c>
      <c r="AD24" s="41">
        <f t="shared" si="5"/>
        <v>60041</v>
      </c>
      <c r="AE24" s="41">
        <f>SUM(Y24:AD24)</f>
        <v>387278</v>
      </c>
      <c r="AF24" s="40">
        <f>SUMPRODUCT(AE16:AE23,AF16:AF23)/SUM(AE16:AE23)</f>
        <v>0.73765210968667005</v>
      </c>
      <c r="AH24" s="48"/>
    </row>
    <row r="25" spans="1:34" ht="5.5" customHeight="1" x14ac:dyDescent="0.35">
      <c r="A25" s="35"/>
      <c r="B25" s="35"/>
      <c r="C25" s="39"/>
      <c r="D25" s="39"/>
      <c r="E25" s="39"/>
      <c r="F25" s="39"/>
      <c r="G25" s="39"/>
      <c r="H25" s="39"/>
      <c r="I25" s="39"/>
      <c r="J25" s="49"/>
      <c r="K25" s="19"/>
      <c r="L25" s="46"/>
      <c r="M25" s="26"/>
      <c r="N25" s="47"/>
      <c r="O25" s="47"/>
      <c r="P25" s="47"/>
      <c r="Q25" s="47"/>
      <c r="R25" s="47"/>
      <c r="S25" s="47"/>
      <c r="T25" s="47"/>
      <c r="U25" s="49"/>
      <c r="V25" s="20"/>
      <c r="W25" s="35"/>
      <c r="X25" s="35"/>
      <c r="Y25" s="41"/>
      <c r="Z25" s="41"/>
      <c r="AA25" s="41"/>
      <c r="AB25" s="41"/>
      <c r="AC25" s="41"/>
      <c r="AD25" s="41"/>
      <c r="AE25" s="41"/>
      <c r="AF25" s="41"/>
      <c r="AH25" s="48"/>
    </row>
    <row r="26" spans="1:34" s="18" customFormat="1" ht="18.5" x14ac:dyDescent="0.45">
      <c r="A26" s="105" t="s">
        <v>156</v>
      </c>
      <c r="B26" s="105"/>
      <c r="C26" s="105"/>
      <c r="D26" s="105"/>
      <c r="E26" s="105"/>
      <c r="F26" s="105"/>
      <c r="G26" s="105"/>
      <c r="H26" s="105"/>
      <c r="I26" s="105"/>
      <c r="J26" s="105"/>
      <c r="K26" s="17"/>
      <c r="L26" s="105" t="s">
        <v>157</v>
      </c>
      <c r="M26" s="105"/>
      <c r="N26" s="105"/>
      <c r="O26" s="105"/>
      <c r="P26" s="105"/>
      <c r="Q26" s="105"/>
      <c r="R26" s="105"/>
      <c r="S26" s="105"/>
      <c r="T26" s="105"/>
      <c r="U26" s="105"/>
      <c r="V26" s="17"/>
      <c r="W26" s="105" t="s">
        <v>158</v>
      </c>
      <c r="X26" s="105"/>
      <c r="Y26" s="105"/>
      <c r="Z26" s="105"/>
      <c r="AA26" s="105"/>
      <c r="AB26" s="105"/>
      <c r="AC26" s="105"/>
      <c r="AD26" s="105"/>
      <c r="AE26" s="105"/>
      <c r="AF26" s="105"/>
    </row>
    <row r="27" spans="1:34" ht="18.5" x14ac:dyDescent="0.45">
      <c r="A27" s="106">
        <v>2018</v>
      </c>
      <c r="B27" s="106"/>
      <c r="C27" s="106"/>
      <c r="D27" s="106"/>
      <c r="E27" s="106"/>
      <c r="F27" s="106"/>
      <c r="G27" s="106"/>
      <c r="H27" s="106"/>
      <c r="I27" s="106"/>
      <c r="J27" s="106"/>
      <c r="K27" s="67"/>
      <c r="L27" s="106">
        <v>2018</v>
      </c>
      <c r="M27" s="106"/>
      <c r="N27" s="106"/>
      <c r="O27" s="106"/>
      <c r="P27" s="106"/>
      <c r="Q27" s="106"/>
      <c r="R27" s="106"/>
      <c r="S27" s="106"/>
      <c r="T27" s="106"/>
      <c r="U27" s="106"/>
      <c r="V27" s="67"/>
      <c r="W27" s="106">
        <v>2018</v>
      </c>
      <c r="X27" s="106"/>
      <c r="Y27" s="106"/>
      <c r="Z27" s="106"/>
      <c r="AA27" s="106"/>
      <c r="AB27" s="106"/>
      <c r="AC27" s="106"/>
      <c r="AD27" s="106"/>
      <c r="AE27" s="106"/>
      <c r="AF27" s="106"/>
    </row>
    <row r="28" spans="1:34" s="25" customFormat="1" x14ac:dyDescent="0.35">
      <c r="A28" s="23"/>
      <c r="B28" s="23"/>
      <c r="C28" s="21" t="s">
        <v>143</v>
      </c>
      <c r="D28" s="21" t="s">
        <v>144</v>
      </c>
      <c r="E28" s="21" t="s">
        <v>145</v>
      </c>
      <c r="F28" s="21" t="s">
        <v>146</v>
      </c>
      <c r="G28" s="21" t="s">
        <v>147</v>
      </c>
      <c r="H28" s="21" t="s">
        <v>148</v>
      </c>
      <c r="I28" s="21" t="s">
        <v>149</v>
      </c>
      <c r="J28" s="21" t="s">
        <v>150</v>
      </c>
      <c r="K28" s="22"/>
      <c r="L28" s="23"/>
      <c r="M28" s="23"/>
      <c r="N28" s="21" t="s">
        <v>143</v>
      </c>
      <c r="O28" s="21" t="s">
        <v>144</v>
      </c>
      <c r="P28" s="21" t="s">
        <v>145</v>
      </c>
      <c r="Q28" s="21" t="s">
        <v>146</v>
      </c>
      <c r="R28" s="21" t="s">
        <v>147</v>
      </c>
      <c r="S28" s="21" t="s">
        <v>148</v>
      </c>
      <c r="T28" s="21" t="s">
        <v>149</v>
      </c>
      <c r="U28" s="21" t="s">
        <v>150</v>
      </c>
      <c r="V28" s="24"/>
      <c r="W28" s="23"/>
      <c r="X28" s="23"/>
      <c r="Y28" s="21" t="s">
        <v>143</v>
      </c>
      <c r="Z28" s="21" t="s">
        <v>144</v>
      </c>
      <c r="AA28" s="21" t="s">
        <v>145</v>
      </c>
      <c r="AB28" s="21" t="s">
        <v>146</v>
      </c>
      <c r="AC28" s="21" t="s">
        <v>147</v>
      </c>
      <c r="AD28" s="21" t="s">
        <v>148</v>
      </c>
      <c r="AE28" s="21" t="s">
        <v>149</v>
      </c>
      <c r="AF28" s="21" t="s">
        <v>150</v>
      </c>
    </row>
    <row r="29" spans="1:34" x14ac:dyDescent="0.35">
      <c r="A29" s="103" t="s">
        <v>151</v>
      </c>
      <c r="B29" s="26" t="s">
        <v>152</v>
      </c>
      <c r="C29" s="27">
        <v>23468844.960000001</v>
      </c>
      <c r="D29" s="27">
        <v>20259947.52</v>
      </c>
      <c r="E29" s="27">
        <v>21506668.620000001</v>
      </c>
      <c r="F29" s="27">
        <v>19728712.199999999</v>
      </c>
      <c r="G29" s="27">
        <v>20061078.68</v>
      </c>
      <c r="H29" s="27">
        <v>19445202.699999999</v>
      </c>
      <c r="I29" s="27">
        <v>124470454.68000001</v>
      </c>
      <c r="J29" s="28">
        <v>0.27915358060000001</v>
      </c>
      <c r="K29" s="19"/>
      <c r="L29" s="103" t="s">
        <v>151</v>
      </c>
      <c r="M29" s="26" t="s">
        <v>152</v>
      </c>
      <c r="N29" s="27">
        <v>22453204.5</v>
      </c>
      <c r="O29" s="27">
        <v>19378230.41</v>
      </c>
      <c r="P29" s="27">
        <v>20753798.649999999</v>
      </c>
      <c r="Q29" s="27">
        <v>19044213.469999999</v>
      </c>
      <c r="R29" s="27">
        <v>19409050.850000001</v>
      </c>
      <c r="S29" s="27">
        <v>18793129.059999999</v>
      </c>
      <c r="T29" s="27">
        <v>119831626.94</v>
      </c>
      <c r="U29" s="28">
        <v>0.27774348939999999</v>
      </c>
      <c r="V29" s="20"/>
      <c r="W29" s="103" t="s">
        <v>151</v>
      </c>
      <c r="X29" s="26" t="s">
        <v>152</v>
      </c>
      <c r="Y29" s="29">
        <v>693</v>
      </c>
      <c r="Z29" s="29">
        <v>614</v>
      </c>
      <c r="AA29" s="29">
        <v>632</v>
      </c>
      <c r="AB29" s="29">
        <v>608</v>
      </c>
      <c r="AC29" s="29">
        <v>600</v>
      </c>
      <c r="AD29" s="29">
        <v>641</v>
      </c>
      <c r="AE29" s="29">
        <v>3788</v>
      </c>
      <c r="AF29" s="28">
        <v>0.32867678960000002</v>
      </c>
    </row>
    <row r="30" spans="1:34" x14ac:dyDescent="0.35">
      <c r="A30" s="103"/>
      <c r="B30" s="26" t="s">
        <v>153</v>
      </c>
      <c r="C30" s="27">
        <v>3716095.61</v>
      </c>
      <c r="D30" s="27">
        <v>3647819.05</v>
      </c>
      <c r="E30" s="27">
        <v>3435507.73</v>
      </c>
      <c r="F30" s="27">
        <v>4036611.58</v>
      </c>
      <c r="G30" s="27">
        <v>3479358.77</v>
      </c>
      <c r="H30" s="27">
        <v>3505754.53</v>
      </c>
      <c r="I30" s="27">
        <v>21821147.270000003</v>
      </c>
      <c r="J30" s="28">
        <v>0.34824356290000003</v>
      </c>
      <c r="K30" s="19"/>
      <c r="L30" s="103"/>
      <c r="M30" s="26" t="s">
        <v>153</v>
      </c>
      <c r="N30" s="27">
        <v>2551709.75</v>
      </c>
      <c r="O30" s="27">
        <v>2742355.91</v>
      </c>
      <c r="P30" s="27">
        <v>2570821.91</v>
      </c>
      <c r="Q30" s="27">
        <v>3186170.38</v>
      </c>
      <c r="R30" s="27">
        <v>2687223.15</v>
      </c>
      <c r="S30" s="27">
        <v>2712441.4</v>
      </c>
      <c r="T30" s="27">
        <v>16450722.5</v>
      </c>
      <c r="U30" s="28">
        <v>0.3419583773</v>
      </c>
      <c r="V30" s="20"/>
      <c r="W30" s="103"/>
      <c r="X30" s="26" t="s">
        <v>153</v>
      </c>
      <c r="Y30" s="29">
        <v>3628</v>
      </c>
      <c r="Z30" s="29">
        <v>3666</v>
      </c>
      <c r="AA30" s="29">
        <v>3488</v>
      </c>
      <c r="AB30" s="29">
        <v>3366</v>
      </c>
      <c r="AC30" s="29">
        <v>3199</v>
      </c>
      <c r="AD30" s="29">
        <v>3328</v>
      </c>
      <c r="AE30" s="29">
        <v>20675</v>
      </c>
      <c r="AF30" s="28">
        <v>0.36486033420000002</v>
      </c>
    </row>
    <row r="31" spans="1:34" ht="6" customHeight="1" x14ac:dyDescent="0.35">
      <c r="A31" s="30"/>
      <c r="B31" s="30"/>
      <c r="C31" s="31"/>
      <c r="D31" s="31"/>
      <c r="E31" s="31"/>
      <c r="F31" s="31"/>
      <c r="G31" s="31"/>
      <c r="H31" s="31"/>
      <c r="I31" s="31"/>
      <c r="J31" s="32"/>
      <c r="K31" s="19"/>
      <c r="L31" s="30"/>
      <c r="M31" s="30"/>
      <c r="N31" s="31"/>
      <c r="O31" s="31"/>
      <c r="P31" s="31"/>
      <c r="Q31" s="31"/>
      <c r="R31" s="31"/>
      <c r="S31" s="31"/>
      <c r="T31" s="31"/>
      <c r="U31" s="32"/>
      <c r="V31" s="20"/>
      <c r="W31" s="30"/>
      <c r="X31" s="30"/>
      <c r="Y31" s="33"/>
      <c r="Z31" s="33"/>
      <c r="AA31" s="33"/>
      <c r="AB31" s="33"/>
      <c r="AC31" s="33"/>
      <c r="AD31" s="33"/>
      <c r="AE31" s="33"/>
      <c r="AF31" s="32"/>
    </row>
    <row r="32" spans="1:34" x14ac:dyDescent="0.35">
      <c r="A32" s="103" t="s">
        <v>154</v>
      </c>
      <c r="B32" s="26" t="s">
        <v>152</v>
      </c>
      <c r="C32" s="27">
        <v>28677438.510000002</v>
      </c>
      <c r="D32" s="27">
        <v>28344522.440000001</v>
      </c>
      <c r="E32" s="27">
        <v>31650657.050000001</v>
      </c>
      <c r="F32" s="27">
        <v>32223989.469999999</v>
      </c>
      <c r="G32" s="27">
        <v>34330205.020000003</v>
      </c>
      <c r="H32" s="27">
        <v>33969732.609999999</v>
      </c>
      <c r="I32" s="27">
        <v>189196545.09999999</v>
      </c>
      <c r="J32" s="28">
        <v>0.74777278830000005</v>
      </c>
      <c r="K32" s="19"/>
      <c r="L32" s="103" t="s">
        <v>154</v>
      </c>
      <c r="M32" s="26" t="s">
        <v>152</v>
      </c>
      <c r="N32" s="27">
        <v>22016448.34</v>
      </c>
      <c r="O32" s="27">
        <v>22577274</v>
      </c>
      <c r="P32" s="27">
        <v>25667721.25</v>
      </c>
      <c r="Q32" s="27">
        <v>26758558.789999999</v>
      </c>
      <c r="R32" s="27">
        <v>28755554.030000001</v>
      </c>
      <c r="S32" s="27">
        <v>28932369.41</v>
      </c>
      <c r="T32" s="27">
        <v>154707925.81999999</v>
      </c>
      <c r="U32" s="28">
        <v>0.74699337290000001</v>
      </c>
      <c r="V32" s="20"/>
      <c r="W32" s="103" t="s">
        <v>154</v>
      </c>
      <c r="X32" s="26" t="s">
        <v>152</v>
      </c>
      <c r="Y32" s="29">
        <v>15522</v>
      </c>
      <c r="Z32" s="29">
        <v>15065</v>
      </c>
      <c r="AA32" s="29">
        <v>16764</v>
      </c>
      <c r="AB32" s="29">
        <v>17137</v>
      </c>
      <c r="AC32" s="29">
        <v>18057</v>
      </c>
      <c r="AD32" s="29">
        <v>17428</v>
      </c>
      <c r="AE32" s="29">
        <v>99973</v>
      </c>
      <c r="AF32" s="28">
        <v>0.47196034460000003</v>
      </c>
    </row>
    <row r="33" spans="1:34" x14ac:dyDescent="0.35">
      <c r="A33" s="103"/>
      <c r="B33" s="26" t="s">
        <v>153</v>
      </c>
      <c r="C33" s="27">
        <v>15352925.59</v>
      </c>
      <c r="D33" s="27">
        <v>15030046.01</v>
      </c>
      <c r="E33" s="27">
        <v>15903936.57</v>
      </c>
      <c r="F33" s="27">
        <v>16477771.029999999</v>
      </c>
      <c r="G33" s="27">
        <v>17253361.640000001</v>
      </c>
      <c r="H33" s="27">
        <v>17481260.98</v>
      </c>
      <c r="I33" s="27">
        <v>97499301.820000008</v>
      </c>
      <c r="J33" s="28">
        <v>0.84414574320000002</v>
      </c>
      <c r="K33" s="19"/>
      <c r="L33" s="103"/>
      <c r="M33" s="26" t="s">
        <v>153</v>
      </c>
      <c r="N33" s="27">
        <v>10469018.859999999</v>
      </c>
      <c r="O33" s="27">
        <v>10646533.42</v>
      </c>
      <c r="P33" s="27">
        <v>11642569.869999999</v>
      </c>
      <c r="Q33" s="27">
        <v>12087007.85</v>
      </c>
      <c r="R33" s="27">
        <v>12829439.460000001</v>
      </c>
      <c r="S33" s="27">
        <v>13238030.6</v>
      </c>
      <c r="T33" s="27">
        <v>70912600.060000002</v>
      </c>
      <c r="U33" s="28">
        <v>0.85662539199999999</v>
      </c>
      <c r="V33" s="20"/>
      <c r="W33" s="103"/>
      <c r="X33" s="26" t="s">
        <v>153</v>
      </c>
      <c r="Y33" s="29">
        <v>27281</v>
      </c>
      <c r="Z33" s="29">
        <v>25922</v>
      </c>
      <c r="AA33" s="29">
        <v>27761</v>
      </c>
      <c r="AB33" s="29">
        <v>28242</v>
      </c>
      <c r="AC33" s="29">
        <v>30171</v>
      </c>
      <c r="AD33" s="29">
        <v>29230</v>
      </c>
      <c r="AE33" s="29">
        <v>168607</v>
      </c>
      <c r="AF33" s="28">
        <v>0.82955487009999995</v>
      </c>
    </row>
    <row r="34" spans="1:34" ht="6.75" customHeight="1" x14ac:dyDescent="0.35">
      <c r="A34" s="30"/>
      <c r="B34" s="30"/>
      <c r="C34" s="31"/>
      <c r="D34" s="31"/>
      <c r="E34" s="31"/>
      <c r="F34" s="31"/>
      <c r="G34" s="31"/>
      <c r="H34" s="31"/>
      <c r="I34" s="31"/>
      <c r="J34" s="31"/>
      <c r="K34" s="19"/>
      <c r="L34" s="30"/>
      <c r="M34" s="30"/>
      <c r="N34" s="31"/>
      <c r="O34" s="31"/>
      <c r="P34" s="31"/>
      <c r="Q34" s="31"/>
      <c r="R34" s="31"/>
      <c r="S34" s="31"/>
      <c r="T34" s="31"/>
      <c r="U34" s="31"/>
      <c r="V34" s="20"/>
      <c r="W34" s="30"/>
      <c r="X34" s="30"/>
      <c r="Y34" s="33"/>
      <c r="Z34" s="33"/>
      <c r="AA34" s="33"/>
      <c r="AB34" s="33"/>
      <c r="AC34" s="33"/>
      <c r="AD34" s="33"/>
      <c r="AE34" s="33"/>
      <c r="AF34" s="33"/>
    </row>
    <row r="35" spans="1:34" ht="47.25" customHeight="1" x14ac:dyDescent="0.35">
      <c r="A35" s="35" t="s">
        <v>155</v>
      </c>
      <c r="B35" s="35"/>
      <c r="C35" s="36">
        <v>18682253.129999999</v>
      </c>
      <c r="D35" s="36">
        <v>18878901.52</v>
      </c>
      <c r="E35" s="36">
        <v>18465571.41</v>
      </c>
      <c r="F35" s="36">
        <v>18242280.890000001</v>
      </c>
      <c r="G35" s="36">
        <v>20320968.460000001</v>
      </c>
      <c r="H35" s="36">
        <v>20420407.399999999</v>
      </c>
      <c r="I35" s="36">
        <v>115010382.81</v>
      </c>
      <c r="J35" s="37">
        <v>0.89147745109999998</v>
      </c>
      <c r="K35" s="19"/>
      <c r="L35" s="35" t="s">
        <v>155</v>
      </c>
      <c r="M35" s="35"/>
      <c r="N35" s="50">
        <v>8973077.9600000009</v>
      </c>
      <c r="O35" s="50">
        <v>10780331.609999999</v>
      </c>
      <c r="P35" s="50">
        <v>10312897.43</v>
      </c>
      <c r="Q35" s="50">
        <v>9476895.7599999998</v>
      </c>
      <c r="R35" s="50">
        <v>10772581.76</v>
      </c>
      <c r="S35" s="50">
        <v>11493526.449999999</v>
      </c>
      <c r="T35" s="36">
        <v>61809310.969999999</v>
      </c>
      <c r="U35" s="37">
        <v>0.93743743489999998</v>
      </c>
      <c r="V35" s="20"/>
      <c r="W35" s="35" t="s">
        <v>155</v>
      </c>
      <c r="X35" s="35"/>
      <c r="Y35" s="38">
        <v>29046</v>
      </c>
      <c r="Z35" s="38">
        <v>27266</v>
      </c>
      <c r="AA35" s="38">
        <v>27206</v>
      </c>
      <c r="AB35" s="38">
        <v>27119</v>
      </c>
      <c r="AC35" s="38">
        <v>30490</v>
      </c>
      <c r="AD35" s="38">
        <v>28277</v>
      </c>
      <c r="AE35" s="38">
        <v>169404</v>
      </c>
      <c r="AF35" s="37">
        <v>0.92359785630000002</v>
      </c>
    </row>
    <row r="36" spans="1:34" ht="24.65" customHeight="1" x14ac:dyDescent="0.35">
      <c r="A36" s="35" t="s">
        <v>149</v>
      </c>
      <c r="B36" s="35"/>
      <c r="C36" s="39">
        <f t="shared" ref="C36:I36" si="6">SUM(C29:C35)</f>
        <v>89897557.799999997</v>
      </c>
      <c r="D36" s="39">
        <f t="shared" si="6"/>
        <v>86161236.540000007</v>
      </c>
      <c r="E36" s="39">
        <f t="shared" si="6"/>
        <v>90962341.379999995</v>
      </c>
      <c r="F36" s="39">
        <f t="shared" si="6"/>
        <v>90709365.170000002</v>
      </c>
      <c r="G36" s="39">
        <f t="shared" si="6"/>
        <v>95444972.569999993</v>
      </c>
      <c r="H36" s="39">
        <f t="shared" si="6"/>
        <v>94822358.219999999</v>
      </c>
      <c r="I36" s="39">
        <f t="shared" si="6"/>
        <v>547997831.68000007</v>
      </c>
      <c r="J36" s="40">
        <f>SUMPRODUCT(I28:I35,J28:J35)/SUM(I28:I35)</f>
        <v>0.67272941140020526</v>
      </c>
      <c r="K36" s="19"/>
      <c r="L36" s="35" t="s">
        <v>149</v>
      </c>
      <c r="M36" s="35"/>
      <c r="N36" s="51">
        <f>SUM(N29:N35)</f>
        <v>66463459.410000004</v>
      </c>
      <c r="O36" s="51">
        <f t="shared" ref="O36:T36" si="7">SUM(O29:O35)</f>
        <v>66124725.350000001</v>
      </c>
      <c r="P36" s="51">
        <f t="shared" si="7"/>
        <v>70947809.109999999</v>
      </c>
      <c r="Q36" s="51">
        <f t="shared" si="7"/>
        <v>70552846.25</v>
      </c>
      <c r="R36" s="51">
        <f t="shared" si="7"/>
        <v>74453849.25</v>
      </c>
      <c r="S36" s="51">
        <f t="shared" si="7"/>
        <v>75169496.920000002</v>
      </c>
      <c r="T36" s="51">
        <f t="shared" si="7"/>
        <v>423712186.28999996</v>
      </c>
      <c r="U36" s="40">
        <f>SUMPRODUCT(T28:T35,U28:U35)/SUM(T28:T35)</f>
        <v>0.64468669179786797</v>
      </c>
      <c r="V36" s="20"/>
      <c r="W36" s="35" t="s">
        <v>149</v>
      </c>
      <c r="X36" s="35"/>
      <c r="Y36" s="41">
        <f t="shared" ref="Y36:AD36" si="8">SUM(Y29:Y35)</f>
        <v>76170</v>
      </c>
      <c r="Z36" s="41">
        <f t="shared" si="8"/>
        <v>72533</v>
      </c>
      <c r="AA36" s="41">
        <f t="shared" si="8"/>
        <v>75851</v>
      </c>
      <c r="AB36" s="41">
        <f t="shared" si="8"/>
        <v>76472</v>
      </c>
      <c r="AC36" s="41">
        <f t="shared" si="8"/>
        <v>82517</v>
      </c>
      <c r="AD36" s="41">
        <f t="shared" si="8"/>
        <v>78904</v>
      </c>
      <c r="AE36" s="41">
        <f>SUM(Y36:AD36)</f>
        <v>462447</v>
      </c>
      <c r="AF36" s="40">
        <f>SUMPRODUCT(AE28:AE35,AF28:AF35)/SUM(AE28:AE35)</f>
        <v>0.76182078346465976</v>
      </c>
      <c r="AH36" s="52"/>
    </row>
    <row r="37" spans="1:34" s="18" customFormat="1" ht="18.5" x14ac:dyDescent="0.45">
      <c r="A37" s="106">
        <v>2019</v>
      </c>
      <c r="B37" s="106"/>
      <c r="C37" s="106"/>
      <c r="D37" s="106"/>
      <c r="E37" s="106"/>
      <c r="F37" s="106"/>
      <c r="G37" s="106"/>
      <c r="H37" s="106"/>
      <c r="I37" s="106"/>
      <c r="J37" s="106"/>
      <c r="K37" s="67"/>
      <c r="L37" s="106">
        <v>2019</v>
      </c>
      <c r="M37" s="106"/>
      <c r="N37" s="106"/>
      <c r="O37" s="106"/>
      <c r="P37" s="106"/>
      <c r="Q37" s="106"/>
      <c r="R37" s="106"/>
      <c r="S37" s="106"/>
      <c r="T37" s="106"/>
      <c r="U37" s="106"/>
      <c r="V37" s="67"/>
      <c r="W37" s="106">
        <v>2019</v>
      </c>
      <c r="X37" s="106"/>
      <c r="Y37" s="106"/>
      <c r="Z37" s="106"/>
      <c r="AA37" s="106"/>
      <c r="AB37" s="106"/>
      <c r="AC37" s="106"/>
      <c r="AD37" s="106"/>
      <c r="AE37" s="106"/>
      <c r="AF37" s="106"/>
    </row>
    <row r="38" spans="1:34" s="25" customFormat="1" x14ac:dyDescent="0.35">
      <c r="A38" s="23"/>
      <c r="B38" s="23"/>
      <c r="C38" s="21" t="s">
        <v>143</v>
      </c>
      <c r="D38" s="21" t="s">
        <v>144</v>
      </c>
      <c r="E38" s="21" t="s">
        <v>145</v>
      </c>
      <c r="F38" s="21" t="s">
        <v>146</v>
      </c>
      <c r="G38" s="21" t="s">
        <v>147</v>
      </c>
      <c r="H38" s="21" t="s">
        <v>148</v>
      </c>
      <c r="I38" s="21" t="s">
        <v>149</v>
      </c>
      <c r="J38" s="21" t="s">
        <v>150</v>
      </c>
      <c r="K38" s="22"/>
      <c r="L38" s="23"/>
      <c r="M38" s="23"/>
      <c r="N38" s="21" t="s">
        <v>143</v>
      </c>
      <c r="O38" s="21" t="s">
        <v>144</v>
      </c>
      <c r="P38" s="21" t="s">
        <v>145</v>
      </c>
      <c r="Q38" s="21" t="s">
        <v>146</v>
      </c>
      <c r="R38" s="21" t="s">
        <v>147</v>
      </c>
      <c r="S38" s="21" t="s">
        <v>148</v>
      </c>
      <c r="T38" s="21" t="s">
        <v>149</v>
      </c>
      <c r="U38" s="21" t="s">
        <v>150</v>
      </c>
      <c r="V38" s="24"/>
      <c r="W38" s="23"/>
      <c r="X38" s="23"/>
      <c r="Y38" s="21" t="s">
        <v>143</v>
      </c>
      <c r="Z38" s="21" t="s">
        <v>144</v>
      </c>
      <c r="AA38" s="21" t="s">
        <v>145</v>
      </c>
      <c r="AB38" s="21" t="s">
        <v>146</v>
      </c>
      <c r="AC38" s="21" t="s">
        <v>147</v>
      </c>
      <c r="AD38" s="21" t="s">
        <v>148</v>
      </c>
      <c r="AE38" s="21" t="s">
        <v>149</v>
      </c>
      <c r="AF38" s="21" t="s">
        <v>150</v>
      </c>
    </row>
    <row r="39" spans="1:34" x14ac:dyDescent="0.35">
      <c r="A39" s="103" t="s">
        <v>151</v>
      </c>
      <c r="B39" s="26" t="s">
        <v>152</v>
      </c>
      <c r="C39" s="27">
        <v>19228417.719999999</v>
      </c>
      <c r="D39" s="27">
        <v>18677912.210000001</v>
      </c>
      <c r="E39" s="27">
        <v>17793897.149999999</v>
      </c>
      <c r="F39" s="27">
        <v>17992487.699999999</v>
      </c>
      <c r="G39" s="27">
        <v>15374015.85</v>
      </c>
      <c r="H39" s="27">
        <v>16346221.18</v>
      </c>
      <c r="I39" s="27">
        <v>105412951.81</v>
      </c>
      <c r="J39" s="28">
        <v>0.26105495480000002</v>
      </c>
      <c r="K39" s="19"/>
      <c r="L39" s="103" t="s">
        <v>151</v>
      </c>
      <c r="M39" s="26" t="s">
        <v>152</v>
      </c>
      <c r="N39" s="27">
        <v>18303286.800000001</v>
      </c>
      <c r="O39" s="27">
        <v>17865266.93</v>
      </c>
      <c r="P39" s="27">
        <v>17127391.23</v>
      </c>
      <c r="Q39" s="27">
        <v>17417595.57</v>
      </c>
      <c r="R39" s="27">
        <v>14895497.68</v>
      </c>
      <c r="S39" s="27">
        <v>15912832.470000001</v>
      </c>
      <c r="T39" s="27">
        <v>101521870.68000001</v>
      </c>
      <c r="U39" s="28">
        <v>0.26026264589999998</v>
      </c>
      <c r="V39" s="20"/>
      <c r="W39" s="103" t="s">
        <v>151</v>
      </c>
      <c r="X39" s="26" t="s">
        <v>152</v>
      </c>
      <c r="Y39" s="29">
        <v>515</v>
      </c>
      <c r="Z39" s="29">
        <v>458</v>
      </c>
      <c r="AA39" s="29">
        <v>419</v>
      </c>
      <c r="AB39" s="29">
        <v>423</v>
      </c>
      <c r="AC39" s="29">
        <v>400</v>
      </c>
      <c r="AD39" s="29">
        <v>400</v>
      </c>
      <c r="AE39" s="29">
        <v>2615</v>
      </c>
      <c r="AF39" s="28">
        <v>0.27911196500000002</v>
      </c>
    </row>
    <row r="40" spans="1:34" x14ac:dyDescent="0.35">
      <c r="A40" s="103"/>
      <c r="B40" s="26" t="s">
        <v>153</v>
      </c>
      <c r="C40" s="27">
        <v>3498785.48</v>
      </c>
      <c r="D40" s="27">
        <v>3112013.4</v>
      </c>
      <c r="E40" s="27">
        <v>3072054.34</v>
      </c>
      <c r="F40" s="27">
        <v>2853998.6</v>
      </c>
      <c r="G40" s="27">
        <v>2860893.46</v>
      </c>
      <c r="H40" s="27">
        <v>2829841.75</v>
      </c>
      <c r="I40" s="27">
        <v>18227587.029999997</v>
      </c>
      <c r="J40" s="28">
        <v>0.32582967880000002</v>
      </c>
      <c r="K40" s="19"/>
      <c r="L40" s="103"/>
      <c r="M40" s="26" t="s">
        <v>153</v>
      </c>
      <c r="N40" s="27">
        <v>2526192.23</v>
      </c>
      <c r="O40" s="27">
        <v>2246585.25</v>
      </c>
      <c r="P40" s="27">
        <v>2332390.4500000002</v>
      </c>
      <c r="Q40" s="27">
        <v>2249320.25</v>
      </c>
      <c r="R40" s="27">
        <v>2230727.65</v>
      </c>
      <c r="S40" s="27">
        <v>2301413.59</v>
      </c>
      <c r="T40" s="27">
        <v>13886629.42</v>
      </c>
      <c r="U40" s="28">
        <v>0.32460495210000001</v>
      </c>
      <c r="V40" s="20"/>
      <c r="W40" s="103"/>
      <c r="X40" s="26" t="s">
        <v>153</v>
      </c>
      <c r="Y40" s="29">
        <v>2715</v>
      </c>
      <c r="Z40" s="29">
        <v>2602</v>
      </c>
      <c r="AA40" s="29">
        <v>2516</v>
      </c>
      <c r="AB40" s="29">
        <v>2304</v>
      </c>
      <c r="AC40" s="29">
        <v>2319</v>
      </c>
      <c r="AD40" s="29">
        <v>2242</v>
      </c>
      <c r="AE40" s="29">
        <v>14708</v>
      </c>
      <c r="AF40" s="28">
        <v>0.32147931190000001</v>
      </c>
    </row>
    <row r="41" spans="1:34" ht="5.25" customHeight="1" x14ac:dyDescent="0.35">
      <c r="A41" s="30"/>
      <c r="B41" s="30"/>
      <c r="C41" s="31"/>
      <c r="D41" s="31"/>
      <c r="E41" s="31"/>
      <c r="F41" s="31"/>
      <c r="G41" s="31"/>
      <c r="H41" s="31"/>
      <c r="I41" s="31"/>
      <c r="J41" s="32"/>
      <c r="K41" s="19"/>
      <c r="L41" s="30"/>
      <c r="M41" s="30"/>
      <c r="N41" s="31"/>
      <c r="O41" s="31"/>
      <c r="P41" s="31"/>
      <c r="Q41" s="31"/>
      <c r="R41" s="31"/>
      <c r="S41" s="31"/>
      <c r="T41" s="31"/>
      <c r="U41" s="32"/>
      <c r="V41" s="20"/>
      <c r="W41" s="30"/>
      <c r="X41" s="30"/>
      <c r="Y41" s="33"/>
      <c r="Z41" s="33"/>
      <c r="AA41" s="33"/>
      <c r="AB41" s="33"/>
      <c r="AC41" s="33"/>
      <c r="AD41" s="33"/>
      <c r="AE41" s="33"/>
      <c r="AF41" s="32"/>
    </row>
    <row r="42" spans="1:34" x14ac:dyDescent="0.35">
      <c r="A42" s="103" t="s">
        <v>154</v>
      </c>
      <c r="B42" s="26" t="s">
        <v>152</v>
      </c>
      <c r="C42" s="27">
        <v>33284417.010000002</v>
      </c>
      <c r="D42" s="27">
        <v>31897343.41</v>
      </c>
      <c r="E42" s="27">
        <v>29013243.420000002</v>
      </c>
      <c r="F42" s="27">
        <v>34309172.149999999</v>
      </c>
      <c r="G42" s="27">
        <v>31360354.899999999</v>
      </c>
      <c r="H42" s="27">
        <v>28962203.030000001</v>
      </c>
      <c r="I42" s="27">
        <v>188826733.91999999</v>
      </c>
      <c r="J42" s="28">
        <v>0.74415311930000005</v>
      </c>
      <c r="K42" s="19"/>
      <c r="L42" s="103" t="s">
        <v>154</v>
      </c>
      <c r="M42" s="26" t="s">
        <v>152</v>
      </c>
      <c r="N42" s="27">
        <v>25429717.68</v>
      </c>
      <c r="O42" s="27">
        <v>25435002.800000001</v>
      </c>
      <c r="P42" s="27">
        <v>23540403.949999999</v>
      </c>
      <c r="Q42" s="27">
        <v>28448896.02</v>
      </c>
      <c r="R42" s="27">
        <v>26320553.199999999</v>
      </c>
      <c r="S42" s="27">
        <v>24669041.329999998</v>
      </c>
      <c r="T42" s="27">
        <v>153843614.97999999</v>
      </c>
      <c r="U42" s="28">
        <v>0.74549675309999996</v>
      </c>
      <c r="V42" s="20"/>
      <c r="W42" s="103" t="s">
        <v>154</v>
      </c>
      <c r="X42" s="26" t="s">
        <v>152</v>
      </c>
      <c r="Y42" s="29">
        <v>15687</v>
      </c>
      <c r="Z42" s="29">
        <v>14837</v>
      </c>
      <c r="AA42" s="29">
        <v>13817</v>
      </c>
      <c r="AB42" s="29">
        <v>16173</v>
      </c>
      <c r="AC42" s="29">
        <v>14916</v>
      </c>
      <c r="AD42" s="29">
        <v>14197</v>
      </c>
      <c r="AE42" s="29">
        <v>89627</v>
      </c>
      <c r="AF42" s="28">
        <v>0.49138148440000001</v>
      </c>
    </row>
    <row r="43" spans="1:34" x14ac:dyDescent="0.35">
      <c r="A43" s="103"/>
      <c r="B43" s="26" t="s">
        <v>153</v>
      </c>
      <c r="C43" s="27">
        <v>16863266.260000002</v>
      </c>
      <c r="D43" s="27">
        <v>15866533.560000001</v>
      </c>
      <c r="E43" s="27">
        <v>14202797.18</v>
      </c>
      <c r="F43" s="27">
        <v>16253569.49</v>
      </c>
      <c r="G43" s="27">
        <v>15173882.220000001</v>
      </c>
      <c r="H43" s="27">
        <v>14025739.800000001</v>
      </c>
      <c r="I43" s="27">
        <v>92385788.510000005</v>
      </c>
      <c r="J43" s="28">
        <v>0.83914883659999995</v>
      </c>
      <c r="K43" s="19"/>
      <c r="L43" s="103"/>
      <c r="M43" s="26" t="s">
        <v>153</v>
      </c>
      <c r="N43" s="27">
        <v>11179172.02</v>
      </c>
      <c r="O43" s="27">
        <v>11094772.210000001</v>
      </c>
      <c r="P43" s="27">
        <v>10314483.42</v>
      </c>
      <c r="Q43" s="27">
        <v>12138070.5</v>
      </c>
      <c r="R43" s="27">
        <v>11540068.949999999</v>
      </c>
      <c r="S43" s="27">
        <v>10913070.41</v>
      </c>
      <c r="T43" s="27">
        <v>67179637.50999999</v>
      </c>
      <c r="U43" s="28">
        <v>0.8501960945</v>
      </c>
      <c r="V43" s="20"/>
      <c r="W43" s="103"/>
      <c r="X43" s="26" t="s">
        <v>153</v>
      </c>
      <c r="Y43" s="29">
        <v>27180</v>
      </c>
      <c r="Z43" s="29">
        <v>25690</v>
      </c>
      <c r="AA43" s="29">
        <v>23481</v>
      </c>
      <c r="AB43" s="29">
        <v>26940</v>
      </c>
      <c r="AC43" s="29">
        <v>24399</v>
      </c>
      <c r="AD43" s="29">
        <v>22796</v>
      </c>
      <c r="AE43" s="29">
        <v>137233</v>
      </c>
      <c r="AF43" s="28">
        <v>0.82779191949999997</v>
      </c>
    </row>
    <row r="44" spans="1:34" ht="4.5" customHeight="1" x14ac:dyDescent="0.35">
      <c r="A44" s="30"/>
      <c r="B44" s="30"/>
      <c r="C44" s="31"/>
      <c r="D44" s="31"/>
      <c r="E44" s="31"/>
      <c r="F44" s="31"/>
      <c r="G44" s="31"/>
      <c r="H44" s="31"/>
      <c r="I44" s="31"/>
      <c r="J44" s="31"/>
      <c r="K44" s="19"/>
      <c r="L44" s="30"/>
      <c r="M44" s="30"/>
      <c r="N44" s="31"/>
      <c r="O44" s="31"/>
      <c r="P44" s="31"/>
      <c r="Q44" s="31"/>
      <c r="R44" s="31"/>
      <c r="S44" s="31"/>
      <c r="T44" s="31"/>
      <c r="U44" s="31"/>
      <c r="V44" s="20"/>
      <c r="W44" s="30"/>
      <c r="X44" s="30"/>
      <c r="Y44" s="33"/>
      <c r="Z44" s="33"/>
      <c r="AA44" s="33"/>
      <c r="AB44" s="33"/>
      <c r="AC44" s="33"/>
      <c r="AD44" s="33"/>
      <c r="AE44" s="33"/>
      <c r="AF44" s="33"/>
    </row>
    <row r="45" spans="1:34" ht="48.75" customHeight="1" x14ac:dyDescent="0.35">
      <c r="A45" s="35" t="s">
        <v>155</v>
      </c>
      <c r="B45" s="35"/>
      <c r="C45" s="36">
        <v>20960228.879999999</v>
      </c>
      <c r="D45" s="36">
        <v>19587769.969999999</v>
      </c>
      <c r="E45" s="36">
        <v>19731046.899999999</v>
      </c>
      <c r="F45" s="36">
        <v>24595930.210000001</v>
      </c>
      <c r="G45" s="36">
        <v>22150745.77</v>
      </c>
      <c r="H45" s="36">
        <v>20444931.539999999</v>
      </c>
      <c r="I45" s="36">
        <v>127470653.26999998</v>
      </c>
      <c r="J45" s="37">
        <v>0.8872875496</v>
      </c>
      <c r="K45" s="19"/>
      <c r="L45" s="35" t="s">
        <v>155</v>
      </c>
      <c r="M45" s="35"/>
      <c r="N45" s="36">
        <v>9487920.2899999991</v>
      </c>
      <c r="O45" s="36">
        <v>8922739.1400000006</v>
      </c>
      <c r="P45" s="36">
        <v>7793902.46</v>
      </c>
      <c r="Q45" s="36">
        <v>10935850.9</v>
      </c>
      <c r="R45" s="36">
        <v>9740798.6799999997</v>
      </c>
      <c r="S45" s="36">
        <v>8479708.6199999992</v>
      </c>
      <c r="T45" s="36">
        <v>55360920.089999996</v>
      </c>
      <c r="U45" s="37">
        <v>0.94235988199999998</v>
      </c>
      <c r="V45" s="20"/>
      <c r="W45" s="35" t="s">
        <v>155</v>
      </c>
      <c r="X45" s="35"/>
      <c r="Y45" s="38">
        <v>26160</v>
      </c>
      <c r="Z45" s="38">
        <v>24719</v>
      </c>
      <c r="AA45" s="38">
        <v>24092</v>
      </c>
      <c r="AB45" s="38">
        <v>30227</v>
      </c>
      <c r="AC45" s="38">
        <v>27403</v>
      </c>
      <c r="AD45" s="38">
        <v>24957</v>
      </c>
      <c r="AE45" s="38">
        <v>126382</v>
      </c>
      <c r="AF45" s="37">
        <v>0.91975052580000005</v>
      </c>
      <c r="AH45" s="48"/>
    </row>
    <row r="46" spans="1:34" ht="5" customHeight="1" x14ac:dyDescent="0.35">
      <c r="A46" s="44"/>
      <c r="B46" s="44"/>
      <c r="C46" s="45"/>
      <c r="D46" s="45"/>
      <c r="E46" s="45"/>
      <c r="F46" s="45"/>
      <c r="G46" s="45"/>
      <c r="H46" s="45"/>
      <c r="I46" s="45"/>
      <c r="J46" s="27"/>
      <c r="K46" s="19"/>
      <c r="L46" s="44"/>
      <c r="M46" s="44"/>
      <c r="N46" s="44"/>
      <c r="O46" s="44"/>
      <c r="P46" s="44"/>
      <c r="Q46" s="44"/>
      <c r="R46" s="44"/>
      <c r="S46" s="44"/>
      <c r="T46" s="44"/>
      <c r="U46" s="27"/>
      <c r="V46" s="20"/>
      <c r="W46" s="44"/>
      <c r="X46" s="44"/>
      <c r="Y46" s="44"/>
      <c r="Z46" s="44"/>
      <c r="AA46" s="44"/>
      <c r="AB46" s="44"/>
      <c r="AC46" s="44"/>
      <c r="AD46" s="44"/>
      <c r="AE46" s="29"/>
      <c r="AF46" s="29"/>
    </row>
    <row r="47" spans="1:34" x14ac:dyDescent="0.35">
      <c r="A47" s="35" t="s">
        <v>149</v>
      </c>
      <c r="B47" s="35"/>
      <c r="C47" s="39">
        <f>SUM(C39:C45)</f>
        <v>93835115.349999994</v>
      </c>
      <c r="D47" s="39">
        <f t="shared" ref="D47:I47" si="9">SUM(D39:D45)</f>
        <v>89141572.549999997</v>
      </c>
      <c r="E47" s="39">
        <f t="shared" si="9"/>
        <v>83813038.989999995</v>
      </c>
      <c r="F47" s="39">
        <f t="shared" si="9"/>
        <v>96005158.150000006</v>
      </c>
      <c r="G47" s="39">
        <f t="shared" si="9"/>
        <v>86919892.199999988</v>
      </c>
      <c r="H47" s="39">
        <f t="shared" si="9"/>
        <v>82608937.300000012</v>
      </c>
      <c r="I47" s="39">
        <f t="shared" si="9"/>
        <v>532323714.53999996</v>
      </c>
      <c r="J47" s="40">
        <f>SUMPRODUCT(I39:I46,J39:J46)/SUM(I39:I46)</f>
        <v>0.68492574316106258</v>
      </c>
      <c r="K47" s="19"/>
      <c r="L47" s="35" t="s">
        <v>149</v>
      </c>
      <c r="M47" s="26"/>
      <c r="N47" s="53">
        <f t="shared" ref="N47:T47" si="10">SUM(N39:N45)</f>
        <v>66926289.020000003</v>
      </c>
      <c r="O47" s="53">
        <f t="shared" si="10"/>
        <v>65564366.330000006</v>
      </c>
      <c r="P47" s="53">
        <f t="shared" si="10"/>
        <v>61108571.509999998</v>
      </c>
      <c r="Q47" s="53">
        <f t="shared" si="10"/>
        <v>71189733.24000001</v>
      </c>
      <c r="R47" s="53">
        <f t="shared" si="10"/>
        <v>64727646.160000004</v>
      </c>
      <c r="S47" s="53">
        <f t="shared" si="10"/>
        <v>62276066.419999994</v>
      </c>
      <c r="T47" s="53">
        <f t="shared" si="10"/>
        <v>391792672.67999995</v>
      </c>
      <c r="U47" s="40">
        <f>SUMPRODUCT(T39:T46,U39:U46)/SUM(T39:T46)</f>
        <v>0.65061377649323326</v>
      </c>
      <c r="V47" s="20"/>
      <c r="W47" s="35" t="s">
        <v>149</v>
      </c>
      <c r="X47" s="26"/>
      <c r="Y47" s="41">
        <f t="shared" ref="Y47:AD47" si="11">SUM(Y39:Y45)</f>
        <v>72257</v>
      </c>
      <c r="Z47" s="41">
        <f t="shared" si="11"/>
        <v>68306</v>
      </c>
      <c r="AA47" s="41">
        <f t="shared" si="11"/>
        <v>64325</v>
      </c>
      <c r="AB47" s="41">
        <f t="shared" si="11"/>
        <v>76067</v>
      </c>
      <c r="AC47" s="41">
        <f t="shared" si="11"/>
        <v>69437</v>
      </c>
      <c r="AD47" s="41">
        <f t="shared" si="11"/>
        <v>64592</v>
      </c>
      <c r="AE47" s="41">
        <f>SUM(Y47:AD47)</f>
        <v>414984</v>
      </c>
      <c r="AF47" s="40">
        <f>SUMPRODUCT(AE39:AE46,AF39:AF46)/SUM(AE39:AE46)</f>
        <v>0.75382058006184627</v>
      </c>
    </row>
    <row r="49" spans="1:32" s="68" customFormat="1" ht="24" x14ac:dyDescent="0.7">
      <c r="A49" s="109" t="s">
        <v>159</v>
      </c>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row>
    <row r="50" spans="1:32" ht="18.5" x14ac:dyDescent="0.45">
      <c r="A50" s="105" t="s">
        <v>140</v>
      </c>
      <c r="B50" s="105"/>
      <c r="C50" s="105"/>
      <c r="D50" s="105"/>
      <c r="E50" s="105"/>
      <c r="F50" s="105"/>
      <c r="G50" s="105"/>
      <c r="H50" s="105"/>
      <c r="I50" s="105"/>
      <c r="J50" s="105"/>
      <c r="K50" s="17"/>
      <c r="L50" s="105" t="s">
        <v>141</v>
      </c>
      <c r="M50" s="105"/>
      <c r="N50" s="105"/>
      <c r="O50" s="105"/>
      <c r="P50" s="105"/>
      <c r="Q50" s="105"/>
      <c r="R50" s="105"/>
      <c r="S50" s="105"/>
      <c r="T50" s="105"/>
      <c r="U50" s="105"/>
      <c r="V50" s="17"/>
      <c r="W50" s="105" t="s">
        <v>142</v>
      </c>
      <c r="X50" s="105"/>
      <c r="Y50" s="105"/>
      <c r="Z50" s="105"/>
      <c r="AA50" s="105"/>
      <c r="AB50" s="105"/>
      <c r="AC50" s="105"/>
      <c r="AD50" s="105"/>
      <c r="AE50" s="105"/>
      <c r="AF50" s="105"/>
    </row>
    <row r="51" spans="1:32" ht="18.5" x14ac:dyDescent="0.45">
      <c r="A51" s="106">
        <v>2018</v>
      </c>
      <c r="B51" s="106"/>
      <c r="C51" s="106"/>
      <c r="D51" s="106"/>
      <c r="E51" s="106"/>
      <c r="F51" s="106"/>
      <c r="G51" s="106"/>
      <c r="H51" s="106"/>
      <c r="I51" s="106"/>
      <c r="J51" s="106"/>
      <c r="K51" s="67"/>
      <c r="L51" s="106">
        <v>2018</v>
      </c>
      <c r="M51" s="106"/>
      <c r="N51" s="106"/>
      <c r="O51" s="106"/>
      <c r="P51" s="106"/>
      <c r="Q51" s="106"/>
      <c r="R51" s="106"/>
      <c r="S51" s="106"/>
      <c r="T51" s="106"/>
      <c r="U51" s="106"/>
      <c r="V51" s="67"/>
      <c r="W51" s="106">
        <v>2018</v>
      </c>
      <c r="X51" s="106"/>
      <c r="Y51" s="106"/>
      <c r="Z51" s="106"/>
      <c r="AA51" s="106"/>
      <c r="AB51" s="106"/>
      <c r="AC51" s="106"/>
      <c r="AD51" s="106"/>
      <c r="AE51" s="106"/>
      <c r="AF51" s="106"/>
    </row>
    <row r="52" spans="1:32" x14ac:dyDescent="0.35">
      <c r="A52" s="107"/>
      <c r="B52" s="108"/>
      <c r="C52" s="21" t="s">
        <v>143</v>
      </c>
      <c r="D52" s="21" t="s">
        <v>144</v>
      </c>
      <c r="E52" s="21" t="s">
        <v>145</v>
      </c>
      <c r="F52" s="21" t="s">
        <v>146</v>
      </c>
      <c r="G52" s="21" t="s">
        <v>147</v>
      </c>
      <c r="H52" s="21" t="s">
        <v>148</v>
      </c>
      <c r="I52" s="21" t="s">
        <v>149</v>
      </c>
      <c r="J52" s="21" t="s">
        <v>150</v>
      </c>
      <c r="K52" s="22"/>
      <c r="L52" s="23"/>
      <c r="M52" s="23"/>
      <c r="N52" s="21" t="s">
        <v>143</v>
      </c>
      <c r="O52" s="21" t="s">
        <v>144</v>
      </c>
      <c r="P52" s="21" t="s">
        <v>145</v>
      </c>
      <c r="Q52" s="21" t="s">
        <v>146</v>
      </c>
      <c r="R52" s="21" t="s">
        <v>147</v>
      </c>
      <c r="S52" s="21" t="s">
        <v>148</v>
      </c>
      <c r="T52" s="21" t="s">
        <v>149</v>
      </c>
      <c r="U52" s="21" t="s">
        <v>150</v>
      </c>
      <c r="V52" s="24"/>
      <c r="W52" s="23"/>
      <c r="X52" s="23"/>
      <c r="Y52" s="21" t="s">
        <v>143</v>
      </c>
      <c r="Z52" s="21" t="s">
        <v>144</v>
      </c>
      <c r="AA52" s="21" t="s">
        <v>145</v>
      </c>
      <c r="AB52" s="21" t="s">
        <v>146</v>
      </c>
      <c r="AC52" s="21" t="s">
        <v>147</v>
      </c>
      <c r="AD52" s="21" t="s">
        <v>148</v>
      </c>
      <c r="AE52" s="21" t="s">
        <v>149</v>
      </c>
      <c r="AF52" s="21" t="s">
        <v>150</v>
      </c>
    </row>
    <row r="53" spans="1:32" x14ac:dyDescent="0.35">
      <c r="A53" s="103" t="s">
        <v>151</v>
      </c>
      <c r="B53" s="61" t="s">
        <v>152</v>
      </c>
      <c r="C53" s="62">
        <v>6813427.1505033895</v>
      </c>
      <c r="D53" s="62">
        <v>6099628.9649972897</v>
      </c>
      <c r="E53" s="62">
        <v>5981929.73313786</v>
      </c>
      <c r="F53" s="62">
        <v>6728039.8664676901</v>
      </c>
      <c r="G53" s="62">
        <v>6402312.9368042601</v>
      </c>
      <c r="H53" s="62">
        <v>6521186.9907954102</v>
      </c>
      <c r="I53" s="62">
        <v>38546525.642705902</v>
      </c>
      <c r="J53" s="63">
        <v>0.14108875870000001</v>
      </c>
      <c r="K53" s="19"/>
      <c r="L53" s="103" t="s">
        <v>151</v>
      </c>
      <c r="M53" s="61" t="s">
        <v>152</v>
      </c>
      <c r="N53" s="62">
        <v>3394554.21</v>
      </c>
      <c r="O53" s="62">
        <v>2862025.38</v>
      </c>
      <c r="P53" s="62">
        <v>2926789.09</v>
      </c>
      <c r="Q53" s="62">
        <v>3135175.75</v>
      </c>
      <c r="R53" s="62">
        <v>3009022.82</v>
      </c>
      <c r="S53" s="62">
        <v>3270542.6</v>
      </c>
      <c r="T53" s="62">
        <v>18598109.850000001</v>
      </c>
      <c r="U53" s="63">
        <v>0.1231267617</v>
      </c>
      <c r="V53" s="20"/>
      <c r="W53" s="103" t="s">
        <v>151</v>
      </c>
      <c r="X53" s="61" t="s">
        <v>152</v>
      </c>
      <c r="Y53" s="64">
        <v>400</v>
      </c>
      <c r="Z53" s="64">
        <v>379</v>
      </c>
      <c r="AA53" s="64">
        <v>374</v>
      </c>
      <c r="AB53" s="64">
        <v>415</v>
      </c>
      <c r="AC53" s="64">
        <v>396</v>
      </c>
      <c r="AD53" s="64">
        <v>375</v>
      </c>
      <c r="AE53" s="64">
        <v>2339</v>
      </c>
      <c r="AF53" s="63">
        <v>0.16275833279999999</v>
      </c>
    </row>
    <row r="54" spans="1:32" x14ac:dyDescent="0.35">
      <c r="A54" s="103"/>
      <c r="B54" s="26" t="s">
        <v>153</v>
      </c>
      <c r="C54" s="27">
        <v>772819.67</v>
      </c>
      <c r="D54" s="27">
        <v>671820.94</v>
      </c>
      <c r="E54" s="27">
        <v>685268.8</v>
      </c>
      <c r="F54" s="27">
        <v>742761.91</v>
      </c>
      <c r="G54" s="27">
        <v>692542.41</v>
      </c>
      <c r="H54" s="27">
        <v>728385.41</v>
      </c>
      <c r="I54" s="27">
        <v>4293599.1400000006</v>
      </c>
      <c r="J54" s="28">
        <v>0.1859959266</v>
      </c>
      <c r="K54" s="19"/>
      <c r="L54" s="103"/>
      <c r="M54" s="26" t="s">
        <v>153</v>
      </c>
      <c r="N54" s="27">
        <v>772799.67</v>
      </c>
      <c r="O54" s="27">
        <v>671810.94</v>
      </c>
      <c r="P54" s="27">
        <v>685254.8</v>
      </c>
      <c r="Q54" s="27">
        <v>742741.36</v>
      </c>
      <c r="R54" s="27">
        <v>692530.41</v>
      </c>
      <c r="S54" s="27">
        <v>728358.41</v>
      </c>
      <c r="T54" s="27">
        <v>4293495.59</v>
      </c>
      <c r="U54" s="28">
        <v>0.18599326660000001</v>
      </c>
      <c r="V54" s="20"/>
      <c r="W54" s="103"/>
      <c r="X54" s="61" t="s">
        <v>153</v>
      </c>
      <c r="Y54" s="64">
        <v>1826</v>
      </c>
      <c r="Z54" s="64">
        <v>1508</v>
      </c>
      <c r="AA54" s="64">
        <v>1649</v>
      </c>
      <c r="AB54" s="64">
        <v>1674</v>
      </c>
      <c r="AC54" s="64">
        <v>1728</v>
      </c>
      <c r="AD54" s="64">
        <v>1646</v>
      </c>
      <c r="AE54" s="64">
        <v>10031</v>
      </c>
      <c r="AF54" s="63">
        <v>0.16620296770000001</v>
      </c>
    </row>
    <row r="55" spans="1:32" ht="4.5" customHeight="1" x14ac:dyDescent="0.35">
      <c r="A55" s="30"/>
      <c r="B55" s="30"/>
      <c r="C55" s="31"/>
      <c r="D55" s="31"/>
      <c r="E55" s="31"/>
      <c r="F55" s="31"/>
      <c r="G55" s="31"/>
      <c r="H55" s="31"/>
      <c r="I55" s="31"/>
      <c r="J55" s="32"/>
      <c r="K55" s="19"/>
      <c r="L55" s="30"/>
      <c r="M55" s="30"/>
      <c r="N55" s="31"/>
      <c r="O55" s="31"/>
      <c r="P55" s="31"/>
      <c r="Q55" s="31"/>
      <c r="R55" s="31"/>
      <c r="S55" s="31"/>
      <c r="T55" s="31"/>
      <c r="U55" s="32"/>
      <c r="V55" s="20"/>
      <c r="W55" s="30"/>
      <c r="X55" s="30"/>
      <c r="Y55" s="33"/>
      <c r="Z55" s="33"/>
      <c r="AA55" s="33"/>
      <c r="AB55" s="33"/>
      <c r="AC55" s="33"/>
      <c r="AD55" s="33"/>
      <c r="AE55" s="33"/>
      <c r="AF55" s="32"/>
    </row>
    <row r="56" spans="1:32" x14ac:dyDescent="0.35">
      <c r="A56" s="103" t="s">
        <v>154</v>
      </c>
      <c r="B56" s="61" t="s">
        <v>152</v>
      </c>
      <c r="C56" s="62">
        <v>13109291.8054686</v>
      </c>
      <c r="D56" s="62">
        <v>12406048.7265471</v>
      </c>
      <c r="E56" s="62">
        <v>12995975.1418193</v>
      </c>
      <c r="F56" s="62">
        <v>12340344.8961288</v>
      </c>
      <c r="G56" s="62">
        <v>12787522.3113616</v>
      </c>
      <c r="H56" s="62">
        <v>12455434.912451999</v>
      </c>
      <c r="I56" s="62">
        <v>76094617.793777704</v>
      </c>
      <c r="J56" s="63">
        <v>0.5824951773</v>
      </c>
      <c r="K56" s="19"/>
      <c r="L56" s="103" t="s">
        <v>154</v>
      </c>
      <c r="M56" s="61" t="s">
        <v>152</v>
      </c>
      <c r="N56" s="62">
        <v>8986751.3399999999</v>
      </c>
      <c r="O56" s="62">
        <v>8341766.5999999996</v>
      </c>
      <c r="P56" s="62">
        <v>8803661.3399999999</v>
      </c>
      <c r="Q56" s="62">
        <v>8468090.3499999996</v>
      </c>
      <c r="R56" s="62">
        <v>8749257.9700000007</v>
      </c>
      <c r="S56" s="62">
        <v>8642663.3900000006</v>
      </c>
      <c r="T56" s="62">
        <v>51992190.990000002</v>
      </c>
      <c r="U56" s="63">
        <v>0.58915849180000002</v>
      </c>
      <c r="V56" s="20"/>
      <c r="W56" s="103" t="s">
        <v>154</v>
      </c>
      <c r="X56" s="61" t="s">
        <v>152</v>
      </c>
      <c r="Y56" s="64">
        <v>14019</v>
      </c>
      <c r="Z56" s="64">
        <v>12860</v>
      </c>
      <c r="AA56" s="64">
        <v>13886</v>
      </c>
      <c r="AB56" s="64">
        <v>13158</v>
      </c>
      <c r="AC56" s="64">
        <v>13444</v>
      </c>
      <c r="AD56" s="64">
        <v>12530</v>
      </c>
      <c r="AE56" s="64">
        <v>79897</v>
      </c>
      <c r="AF56" s="63">
        <v>0.21800356900000001</v>
      </c>
    </row>
    <row r="57" spans="1:32" x14ac:dyDescent="0.35">
      <c r="A57" s="103"/>
      <c r="B57" s="26" t="s">
        <v>153</v>
      </c>
      <c r="C57" s="27">
        <v>3330037.65</v>
      </c>
      <c r="D57" s="27">
        <v>2991301.98</v>
      </c>
      <c r="E57" s="27">
        <v>3251137.16</v>
      </c>
      <c r="F57" s="27">
        <v>3154155.23</v>
      </c>
      <c r="G57" s="27">
        <v>3218133.76</v>
      </c>
      <c r="H57" s="27">
        <v>3045297.37</v>
      </c>
      <c r="I57" s="27">
        <v>18990063.149999999</v>
      </c>
      <c r="J57" s="28">
        <v>0.70005608539999997</v>
      </c>
      <c r="K57" s="19"/>
      <c r="L57" s="103"/>
      <c r="M57" s="26" t="s">
        <v>153</v>
      </c>
      <c r="N57" s="27">
        <v>3329945.3</v>
      </c>
      <c r="O57" s="27">
        <v>2991202.13</v>
      </c>
      <c r="P57" s="27">
        <v>3251039.51</v>
      </c>
      <c r="Q57" s="27">
        <v>3154046.23</v>
      </c>
      <c r="R57" s="27">
        <v>3218000.76</v>
      </c>
      <c r="S57" s="27">
        <v>3045176.37</v>
      </c>
      <c r="T57" s="27">
        <v>18989410.300000001</v>
      </c>
      <c r="U57" s="28">
        <v>0.70005313329999996</v>
      </c>
      <c r="V57" s="20"/>
      <c r="W57" s="103"/>
      <c r="X57" s="26" t="s">
        <v>153</v>
      </c>
      <c r="Y57" s="29">
        <v>18431</v>
      </c>
      <c r="Z57" s="29">
        <v>16748</v>
      </c>
      <c r="AA57" s="29">
        <v>18030</v>
      </c>
      <c r="AB57" s="29">
        <v>17357</v>
      </c>
      <c r="AC57" s="29">
        <v>17396</v>
      </c>
      <c r="AD57" s="29">
        <v>16309</v>
      </c>
      <c r="AE57" s="29">
        <v>104271</v>
      </c>
      <c r="AF57" s="28">
        <v>0.6313358027</v>
      </c>
    </row>
    <row r="58" spans="1:32" ht="3.5" customHeight="1" x14ac:dyDescent="0.35">
      <c r="A58" s="30"/>
      <c r="B58" s="30"/>
      <c r="C58" s="31"/>
      <c r="D58" s="31"/>
      <c r="E58" s="31"/>
      <c r="F58" s="31"/>
      <c r="G58" s="31"/>
      <c r="H58" s="31"/>
      <c r="I58" s="31"/>
      <c r="J58" s="31"/>
      <c r="K58" s="19"/>
      <c r="L58" s="30"/>
      <c r="M58" s="30"/>
      <c r="N58" s="31"/>
      <c r="O58" s="31"/>
      <c r="P58" s="31"/>
      <c r="Q58" s="31"/>
      <c r="R58" s="31"/>
      <c r="S58" s="31"/>
      <c r="T58" s="31"/>
      <c r="U58" s="31"/>
      <c r="V58" s="20"/>
      <c r="W58" s="30"/>
      <c r="X58" s="30"/>
      <c r="Y58" s="33"/>
      <c r="Z58" s="33"/>
      <c r="AA58" s="33"/>
      <c r="AB58" s="33"/>
      <c r="AC58" s="33"/>
      <c r="AD58" s="33"/>
      <c r="AE58" s="33"/>
      <c r="AF58" s="33"/>
    </row>
    <row r="59" spans="1:32" ht="31" x14ac:dyDescent="0.35">
      <c r="A59" s="35" t="s">
        <v>155</v>
      </c>
      <c r="B59" s="35"/>
      <c r="C59" s="36">
        <v>5291346.2</v>
      </c>
      <c r="D59" s="36">
        <v>4717925.6100000003</v>
      </c>
      <c r="E59" s="36">
        <v>5121864.82</v>
      </c>
      <c r="F59" s="36">
        <v>4995738.3</v>
      </c>
      <c r="G59" s="36">
        <v>5438341.9500000002</v>
      </c>
      <c r="H59" s="36">
        <v>5071507.8899999997</v>
      </c>
      <c r="I59" s="36">
        <v>30636724.77</v>
      </c>
      <c r="J59" s="37">
        <v>0.92460747050000003</v>
      </c>
      <c r="K59" s="19"/>
      <c r="L59" s="35" t="s">
        <v>155</v>
      </c>
      <c r="M59" s="35"/>
      <c r="N59" s="36">
        <v>5289108.5999999996</v>
      </c>
      <c r="O59" s="36">
        <v>4715979.6100000003</v>
      </c>
      <c r="P59" s="36">
        <v>5119571.82</v>
      </c>
      <c r="Q59" s="36">
        <v>4993313.04</v>
      </c>
      <c r="R59" s="36">
        <v>5436113.9500000002</v>
      </c>
      <c r="S59" s="36">
        <v>5069325.8899999997</v>
      </c>
      <c r="T59" s="36">
        <v>30623412.91</v>
      </c>
      <c r="U59" s="37">
        <v>0.92460066880000003</v>
      </c>
      <c r="V59" s="20"/>
      <c r="W59" s="35" t="s">
        <v>155</v>
      </c>
      <c r="X59" s="35"/>
      <c r="Y59" s="38">
        <v>26488</v>
      </c>
      <c r="Z59" s="38">
        <v>23486</v>
      </c>
      <c r="AA59" s="38">
        <v>25601</v>
      </c>
      <c r="AB59" s="38">
        <v>24650</v>
      </c>
      <c r="AC59" s="38">
        <v>26813</v>
      </c>
      <c r="AD59" s="38">
        <v>24777</v>
      </c>
      <c r="AE59" s="38">
        <v>151815</v>
      </c>
      <c r="AF59" s="37">
        <v>0.94502484129999997</v>
      </c>
    </row>
    <row r="60" spans="1:32" x14ac:dyDescent="0.35">
      <c r="A60" s="35" t="s">
        <v>149</v>
      </c>
      <c r="B60" s="35"/>
      <c r="C60" s="39">
        <f>SUM(C53:C59)</f>
        <v>29316922.475971986</v>
      </c>
      <c r="D60" s="39">
        <f t="shared" ref="D60:I60" si="12">SUM(D53:D59)</f>
        <v>26886726.221544389</v>
      </c>
      <c r="E60" s="39">
        <f t="shared" si="12"/>
        <v>28036175.65495716</v>
      </c>
      <c r="F60" s="39">
        <f t="shared" si="12"/>
        <v>27961040.202596493</v>
      </c>
      <c r="G60" s="39">
        <f t="shared" si="12"/>
        <v>28538853.368165862</v>
      </c>
      <c r="H60" s="39">
        <f t="shared" si="12"/>
        <v>27821812.57324741</v>
      </c>
      <c r="I60" s="39">
        <f t="shared" si="12"/>
        <v>168561530.49648362</v>
      </c>
      <c r="J60" s="40">
        <f>SUMPRODUCT(I52:I59,J52:J59)/SUM(I52:I59)</f>
        <v>0.54687967581777419</v>
      </c>
      <c r="K60" s="19"/>
      <c r="L60" s="35" t="s">
        <v>149</v>
      </c>
      <c r="M60" s="35"/>
      <c r="N60" s="39">
        <f>SUM(N53:N59)</f>
        <v>21773159.119999997</v>
      </c>
      <c r="O60" s="39">
        <f t="shared" ref="O60:T60" si="13">SUM(O53:O59)</f>
        <v>19582784.66</v>
      </c>
      <c r="P60" s="39">
        <f t="shared" si="13"/>
        <v>20786316.560000002</v>
      </c>
      <c r="Q60" s="39">
        <f t="shared" si="13"/>
        <v>20493366.73</v>
      </c>
      <c r="R60" s="39">
        <f t="shared" si="13"/>
        <v>21104925.91</v>
      </c>
      <c r="S60" s="39">
        <f t="shared" si="13"/>
        <v>20756066.66</v>
      </c>
      <c r="T60" s="39">
        <f t="shared" si="13"/>
        <v>124496619.64</v>
      </c>
      <c r="U60" s="40">
        <f>SUMPRODUCT(T52:T59,U52:U59)/SUM(T52:T59)</f>
        <v>0.60506182090658545</v>
      </c>
      <c r="V60" s="20"/>
      <c r="W60" s="35" t="s">
        <v>149</v>
      </c>
      <c r="X60" s="35"/>
      <c r="Y60" s="41">
        <f t="shared" ref="Y60:AD60" si="14">SUM(Y53:Y59)</f>
        <v>61164</v>
      </c>
      <c r="Z60" s="41">
        <f t="shared" si="14"/>
        <v>54981</v>
      </c>
      <c r="AA60" s="41">
        <f t="shared" si="14"/>
        <v>59540</v>
      </c>
      <c r="AB60" s="41">
        <f t="shared" si="14"/>
        <v>57254</v>
      </c>
      <c r="AC60" s="41">
        <f t="shared" si="14"/>
        <v>59777</v>
      </c>
      <c r="AD60" s="41">
        <f t="shared" si="14"/>
        <v>55637</v>
      </c>
      <c r="AE60" s="41">
        <f>SUM(Y60:AD60)</f>
        <v>348353</v>
      </c>
      <c r="AF60" s="40">
        <f>SUMPRODUCT(AE52:AE59,AF52:AF59)/SUM(AE52:AE59)</f>
        <v>0.65670359269793033</v>
      </c>
    </row>
    <row r="61" spans="1:32" s="18" customFormat="1" ht="18.5" x14ac:dyDescent="0.45">
      <c r="A61" s="106">
        <v>2019</v>
      </c>
      <c r="B61" s="106"/>
      <c r="C61" s="106"/>
      <c r="D61" s="106"/>
      <c r="E61" s="106"/>
      <c r="F61" s="106"/>
      <c r="G61" s="106"/>
      <c r="H61" s="106"/>
      <c r="I61" s="106"/>
      <c r="J61" s="106"/>
      <c r="K61" s="67"/>
      <c r="L61" s="106">
        <v>2019</v>
      </c>
      <c r="M61" s="106"/>
      <c r="N61" s="106"/>
      <c r="O61" s="106"/>
      <c r="P61" s="106"/>
      <c r="Q61" s="106"/>
      <c r="R61" s="106"/>
      <c r="S61" s="106"/>
      <c r="T61" s="106"/>
      <c r="U61" s="106"/>
      <c r="V61" s="67"/>
      <c r="W61" s="106">
        <v>2019</v>
      </c>
      <c r="X61" s="106"/>
      <c r="Y61" s="106"/>
      <c r="Z61" s="106"/>
      <c r="AA61" s="106"/>
      <c r="AB61" s="106"/>
      <c r="AC61" s="106"/>
      <c r="AD61" s="106"/>
      <c r="AE61" s="106"/>
      <c r="AF61" s="106"/>
    </row>
    <row r="62" spans="1:32" x14ac:dyDescent="0.35">
      <c r="A62" s="23"/>
      <c r="B62" s="23"/>
      <c r="C62" s="21" t="s">
        <v>143</v>
      </c>
      <c r="D62" s="21" t="s">
        <v>144</v>
      </c>
      <c r="E62" s="21" t="s">
        <v>145</v>
      </c>
      <c r="F62" s="21" t="s">
        <v>146</v>
      </c>
      <c r="G62" s="21" t="s">
        <v>147</v>
      </c>
      <c r="H62" s="21" t="s">
        <v>148</v>
      </c>
      <c r="I62" s="21" t="s">
        <v>149</v>
      </c>
      <c r="J62" s="21" t="s">
        <v>150</v>
      </c>
      <c r="K62" s="22"/>
      <c r="L62" s="23"/>
      <c r="M62" s="23"/>
      <c r="N62" s="21" t="s">
        <v>143</v>
      </c>
      <c r="O62" s="21" t="s">
        <v>144</v>
      </c>
      <c r="P62" s="21" t="s">
        <v>145</v>
      </c>
      <c r="Q62" s="21" t="s">
        <v>146</v>
      </c>
      <c r="R62" s="21" t="s">
        <v>147</v>
      </c>
      <c r="S62" s="21" t="s">
        <v>148</v>
      </c>
      <c r="T62" s="21" t="s">
        <v>149</v>
      </c>
      <c r="U62" s="21" t="s">
        <v>150</v>
      </c>
      <c r="V62" s="24"/>
      <c r="W62" s="23"/>
      <c r="X62" s="23"/>
      <c r="Y62" s="21" t="s">
        <v>143</v>
      </c>
      <c r="Z62" s="21" t="s">
        <v>144</v>
      </c>
      <c r="AA62" s="21" t="s">
        <v>145</v>
      </c>
      <c r="AB62" s="21" t="s">
        <v>146</v>
      </c>
      <c r="AC62" s="21" t="s">
        <v>147</v>
      </c>
      <c r="AD62" s="21" t="s">
        <v>148</v>
      </c>
      <c r="AE62" s="21" t="s">
        <v>149</v>
      </c>
      <c r="AF62" s="21" t="s">
        <v>150</v>
      </c>
    </row>
    <row r="63" spans="1:32" x14ac:dyDescent="0.35">
      <c r="A63" s="103" t="s">
        <v>151</v>
      </c>
      <c r="B63" s="61" t="s">
        <v>152</v>
      </c>
      <c r="C63" s="62">
        <v>7168476.7036263002</v>
      </c>
      <c r="D63" s="62">
        <v>6087446.6963827899</v>
      </c>
      <c r="E63" s="62">
        <v>5738816.6849459996</v>
      </c>
      <c r="F63" s="62">
        <v>5795948.7082686499</v>
      </c>
      <c r="G63" s="62">
        <v>5911441.4578958796</v>
      </c>
      <c r="H63" s="62">
        <v>4655715.2245377097</v>
      </c>
      <c r="I63" s="62">
        <v>35357845.475657299</v>
      </c>
      <c r="J63" s="63">
        <v>0.1322898793</v>
      </c>
      <c r="K63" s="19"/>
      <c r="L63" s="103" t="s">
        <v>151</v>
      </c>
      <c r="M63" s="61" t="s">
        <v>152</v>
      </c>
      <c r="N63" s="62">
        <v>3499909.59</v>
      </c>
      <c r="O63" s="62">
        <v>2837626.33</v>
      </c>
      <c r="P63" s="62">
        <v>2748155.41</v>
      </c>
      <c r="Q63" s="62">
        <v>2731590.93</v>
      </c>
      <c r="R63" s="62">
        <v>2889571.65</v>
      </c>
      <c r="S63" s="62">
        <v>2170526.2200000002</v>
      </c>
      <c r="T63" s="62">
        <v>16877380.129999999</v>
      </c>
      <c r="U63" s="63">
        <v>0.11800931420000001</v>
      </c>
      <c r="V63" s="20"/>
      <c r="W63" s="103" t="s">
        <v>151</v>
      </c>
      <c r="X63" s="61" t="s">
        <v>152</v>
      </c>
      <c r="Y63" s="64">
        <v>363</v>
      </c>
      <c r="Z63" s="64">
        <v>362</v>
      </c>
      <c r="AA63" s="64">
        <v>330</v>
      </c>
      <c r="AB63" s="64">
        <v>353</v>
      </c>
      <c r="AC63" s="64">
        <v>355</v>
      </c>
      <c r="AD63" s="64">
        <v>305</v>
      </c>
      <c r="AE63" s="64">
        <v>2068</v>
      </c>
      <c r="AF63" s="63">
        <v>0.15103710200000001</v>
      </c>
    </row>
    <row r="64" spans="1:32" x14ac:dyDescent="0.35">
      <c r="A64" s="103"/>
      <c r="B64" s="26" t="s">
        <v>153</v>
      </c>
      <c r="C64" s="27">
        <v>738994.36</v>
      </c>
      <c r="D64" s="27">
        <v>663912.55000000005</v>
      </c>
      <c r="E64" s="27">
        <v>614448.36</v>
      </c>
      <c r="F64" s="27">
        <v>510631.11</v>
      </c>
      <c r="G64" s="27">
        <v>557721.59999999998</v>
      </c>
      <c r="H64" s="27">
        <v>429747.15</v>
      </c>
      <c r="I64" s="27">
        <v>3515455.13</v>
      </c>
      <c r="J64" s="28">
        <v>0.17228023770000001</v>
      </c>
      <c r="K64" s="19"/>
      <c r="L64" s="103"/>
      <c r="M64" s="26" t="s">
        <v>153</v>
      </c>
      <c r="N64" s="27">
        <v>738969.36</v>
      </c>
      <c r="O64" s="27">
        <v>663890.55000000005</v>
      </c>
      <c r="P64" s="27">
        <v>614439.36</v>
      </c>
      <c r="Q64" s="27">
        <v>510627.11</v>
      </c>
      <c r="R64" s="27">
        <v>557713.6</v>
      </c>
      <c r="S64" s="27">
        <v>429740.15</v>
      </c>
      <c r="T64" s="27">
        <v>3515380.13</v>
      </c>
      <c r="U64" s="28">
        <v>0.1722801353</v>
      </c>
      <c r="V64" s="20"/>
      <c r="W64" s="103"/>
      <c r="X64" s="61" t="s">
        <v>153</v>
      </c>
      <c r="Y64" s="64">
        <v>1825</v>
      </c>
      <c r="Z64" s="64">
        <v>1794</v>
      </c>
      <c r="AA64" s="64">
        <v>1472</v>
      </c>
      <c r="AB64" s="64">
        <v>1531</v>
      </c>
      <c r="AC64" s="64">
        <v>1643</v>
      </c>
      <c r="AD64" s="64">
        <v>1141</v>
      </c>
      <c r="AE64" s="64">
        <v>9406</v>
      </c>
      <c r="AF64" s="63">
        <v>0.160712456</v>
      </c>
    </row>
    <row r="65" spans="1:32" ht="2.5" customHeight="1" x14ac:dyDescent="0.35">
      <c r="A65" s="30"/>
      <c r="B65" s="30"/>
      <c r="C65" s="31"/>
      <c r="D65" s="31"/>
      <c r="E65" s="31"/>
      <c r="F65" s="31"/>
      <c r="G65" s="31"/>
      <c r="H65" s="31"/>
      <c r="I65" s="31"/>
      <c r="J65" s="32"/>
      <c r="K65" s="19"/>
      <c r="L65" s="30"/>
      <c r="M65" s="30"/>
      <c r="N65" s="31"/>
      <c r="O65" s="31"/>
      <c r="P65" s="31"/>
      <c r="Q65" s="31"/>
      <c r="R65" s="31"/>
      <c r="S65" s="31"/>
      <c r="T65" s="31"/>
      <c r="U65" s="32"/>
      <c r="V65" s="20"/>
      <c r="W65" s="30"/>
      <c r="X65" s="30"/>
      <c r="Y65" s="33"/>
      <c r="Z65" s="33"/>
      <c r="AA65" s="33"/>
      <c r="AB65" s="33"/>
      <c r="AC65" s="33"/>
      <c r="AD65" s="33"/>
      <c r="AE65" s="33"/>
      <c r="AF65" s="32"/>
    </row>
    <row r="66" spans="1:32" x14ac:dyDescent="0.35">
      <c r="A66" s="103" t="s">
        <v>154</v>
      </c>
      <c r="B66" s="61" t="s">
        <v>152</v>
      </c>
      <c r="C66" s="62">
        <v>14262697.4830734</v>
      </c>
      <c r="D66" s="62">
        <v>13249869.9924675</v>
      </c>
      <c r="E66" s="62">
        <v>13530232.005103201</v>
      </c>
      <c r="F66" s="62">
        <v>14282088.609916801</v>
      </c>
      <c r="G66" s="62">
        <v>13954463.195990499</v>
      </c>
      <c r="H66" s="62">
        <v>12628946.7613838</v>
      </c>
      <c r="I66" s="62">
        <v>81908298.047935501</v>
      </c>
      <c r="J66" s="63">
        <v>0.59354362029999996</v>
      </c>
      <c r="K66" s="19"/>
      <c r="L66" s="103" t="s">
        <v>154</v>
      </c>
      <c r="M66" s="61" t="s">
        <v>152</v>
      </c>
      <c r="N66" s="62">
        <v>9368416.3000000007</v>
      </c>
      <c r="O66" s="62">
        <v>8802733.3000000007</v>
      </c>
      <c r="P66" s="62">
        <v>9003848.3200000003</v>
      </c>
      <c r="Q66" s="62">
        <v>9485152.9100000001</v>
      </c>
      <c r="R66" s="62">
        <v>9256122</v>
      </c>
      <c r="S66" s="62">
        <v>8455843.0800000001</v>
      </c>
      <c r="T66" s="62">
        <v>54372115.909999996</v>
      </c>
      <c r="U66" s="63">
        <v>0.60013052600000005</v>
      </c>
      <c r="V66" s="20"/>
      <c r="W66" s="103" t="s">
        <v>154</v>
      </c>
      <c r="X66" s="61" t="s">
        <v>152</v>
      </c>
      <c r="Y66" s="64">
        <v>14064</v>
      </c>
      <c r="Z66" s="64">
        <v>12874</v>
      </c>
      <c r="AA66" s="64">
        <v>13179</v>
      </c>
      <c r="AB66" s="64">
        <v>14057</v>
      </c>
      <c r="AC66" s="64">
        <v>14089</v>
      </c>
      <c r="AD66" s="64">
        <v>12497</v>
      </c>
      <c r="AE66" s="64">
        <v>80760</v>
      </c>
      <c r="AF66" s="63">
        <v>0.2226658138</v>
      </c>
    </row>
    <row r="67" spans="1:32" x14ac:dyDescent="0.35">
      <c r="A67" s="103"/>
      <c r="B67" s="26" t="s">
        <v>153</v>
      </c>
      <c r="C67" s="27">
        <v>3446606.02</v>
      </c>
      <c r="D67" s="27">
        <v>3179302.3</v>
      </c>
      <c r="E67" s="27">
        <v>3136942.49</v>
      </c>
      <c r="F67" s="27">
        <v>3261794.63</v>
      </c>
      <c r="G67" s="27">
        <v>3259867.59</v>
      </c>
      <c r="H67" s="27">
        <v>2922208.02</v>
      </c>
      <c r="I67" s="27">
        <v>19206721.050000001</v>
      </c>
      <c r="J67" s="28">
        <v>0.70925851129999995</v>
      </c>
      <c r="K67" s="19"/>
      <c r="L67" s="103"/>
      <c r="M67" s="26" t="s">
        <v>153</v>
      </c>
      <c r="N67" s="27">
        <v>3446498.72</v>
      </c>
      <c r="O67" s="27">
        <v>3179194.3</v>
      </c>
      <c r="P67" s="27">
        <v>3136822.49</v>
      </c>
      <c r="Q67" s="27">
        <v>3261661.63</v>
      </c>
      <c r="R67" s="27">
        <v>3259754.59</v>
      </c>
      <c r="S67" s="27">
        <v>2920995.3</v>
      </c>
      <c r="T67" s="27">
        <v>19204927.030000001</v>
      </c>
      <c r="U67" s="28">
        <v>0.70924909989999996</v>
      </c>
      <c r="V67" s="20"/>
      <c r="W67" s="103"/>
      <c r="X67" s="61" t="s">
        <v>153</v>
      </c>
      <c r="Y67" s="64">
        <v>18267</v>
      </c>
      <c r="Z67" s="64">
        <v>16927</v>
      </c>
      <c r="AA67" s="64">
        <v>17094</v>
      </c>
      <c r="AB67" s="64">
        <v>17999</v>
      </c>
      <c r="AC67" s="64">
        <v>18068</v>
      </c>
      <c r="AD67" s="64">
        <v>16059</v>
      </c>
      <c r="AE67" s="64">
        <v>104414</v>
      </c>
      <c r="AF67" s="63">
        <v>0.63219929080000004</v>
      </c>
    </row>
    <row r="68" spans="1:32" ht="2.5" customHeight="1" x14ac:dyDescent="0.35">
      <c r="A68" s="30"/>
      <c r="B68" s="30"/>
      <c r="C68" s="31"/>
      <c r="D68" s="31"/>
      <c r="E68" s="31"/>
      <c r="F68" s="31"/>
      <c r="G68" s="31"/>
      <c r="H68" s="31"/>
      <c r="I68" s="31"/>
      <c r="J68" s="31"/>
      <c r="K68" s="19"/>
      <c r="L68" s="30"/>
      <c r="M68" s="30"/>
      <c r="N68" s="31"/>
      <c r="O68" s="31"/>
      <c r="P68" s="31"/>
      <c r="Q68" s="31"/>
      <c r="R68" s="31"/>
      <c r="S68" s="31"/>
      <c r="T68" s="31"/>
      <c r="U68" s="31"/>
      <c r="V68" s="20"/>
      <c r="W68" s="30"/>
      <c r="X68" s="30"/>
      <c r="Y68" s="33"/>
      <c r="Z68" s="33"/>
      <c r="AA68" s="33"/>
      <c r="AB68" s="33"/>
      <c r="AC68" s="33"/>
      <c r="AD68" s="33"/>
      <c r="AE68" s="33"/>
      <c r="AF68" s="33"/>
    </row>
    <row r="69" spans="1:32" ht="31" x14ac:dyDescent="0.35">
      <c r="A69" s="35" t="s">
        <v>155</v>
      </c>
      <c r="B69" s="35"/>
      <c r="C69" s="36">
        <v>5679833.6699999999</v>
      </c>
      <c r="D69" s="36">
        <v>5358279.99</v>
      </c>
      <c r="E69" s="36">
        <v>5472490.2800000003</v>
      </c>
      <c r="F69" s="36">
        <v>6039452.5</v>
      </c>
      <c r="G69" s="36">
        <v>5537416.04</v>
      </c>
      <c r="H69" s="36">
        <v>5058518.1900000004</v>
      </c>
      <c r="I69" s="36">
        <v>33145990.670000002</v>
      </c>
      <c r="J69" s="37">
        <v>0.93871748170000002</v>
      </c>
      <c r="K69" s="19"/>
      <c r="L69" s="35" t="s">
        <v>155</v>
      </c>
      <c r="M69" s="35"/>
      <c r="N69" s="36">
        <v>5676474.6699999999</v>
      </c>
      <c r="O69" s="36">
        <v>5355155.99</v>
      </c>
      <c r="P69" s="36">
        <v>5468966.7800000003</v>
      </c>
      <c r="Q69" s="36">
        <v>6036116.5</v>
      </c>
      <c r="R69" s="36">
        <v>5534653.04</v>
      </c>
      <c r="S69" s="36">
        <v>5021139.8899999997</v>
      </c>
      <c r="T69" s="36">
        <v>33092506.870000001</v>
      </c>
      <c r="U69" s="37">
        <v>0.9389222679</v>
      </c>
      <c r="V69" s="20"/>
      <c r="W69" s="35" t="s">
        <v>155</v>
      </c>
      <c r="X69" s="35"/>
      <c r="Y69" s="38">
        <v>29570</v>
      </c>
      <c r="Z69" s="38">
        <v>28134</v>
      </c>
      <c r="AA69" s="38">
        <v>27922</v>
      </c>
      <c r="AB69" s="38">
        <v>31884</v>
      </c>
      <c r="AC69" s="38">
        <v>29047</v>
      </c>
      <c r="AD69" s="38">
        <v>25189</v>
      </c>
      <c r="AE69" s="38">
        <v>171746</v>
      </c>
      <c r="AF69" s="37">
        <v>0.95422592660000005</v>
      </c>
    </row>
    <row r="70" spans="1:32" ht="3.5" customHeight="1" x14ac:dyDescent="0.35">
      <c r="A70" s="44"/>
      <c r="B70" s="44"/>
      <c r="C70" s="45"/>
      <c r="D70" s="45"/>
      <c r="E70" s="45"/>
      <c r="F70" s="45"/>
      <c r="G70" s="45"/>
      <c r="H70" s="45"/>
      <c r="I70" s="45"/>
      <c r="J70" s="45"/>
      <c r="K70" s="19"/>
      <c r="L70" s="44"/>
      <c r="M70" s="44"/>
      <c r="N70" s="45"/>
      <c r="O70" s="45"/>
      <c r="P70" s="45"/>
      <c r="Q70" s="45"/>
      <c r="R70" s="45"/>
      <c r="S70" s="45"/>
      <c r="T70" s="45"/>
      <c r="U70" s="45"/>
      <c r="V70" s="20"/>
      <c r="W70" s="44"/>
      <c r="X70" s="44"/>
      <c r="Y70" s="45"/>
      <c r="Z70" s="45"/>
      <c r="AA70" s="45"/>
      <c r="AB70" s="45"/>
      <c r="AC70" s="45"/>
      <c r="AD70" s="45"/>
      <c r="AE70" s="29"/>
      <c r="AF70" s="29"/>
    </row>
    <row r="71" spans="1:32" x14ac:dyDescent="0.35">
      <c r="A71" s="35" t="s">
        <v>149</v>
      </c>
      <c r="B71" s="35"/>
      <c r="C71" s="39">
        <f>SUM(C63:C69)</f>
        <v>31296608.2366997</v>
      </c>
      <c r="D71" s="39">
        <f t="shared" ref="D71:I71" si="15">SUM(D63:D69)</f>
        <v>28538811.528850287</v>
      </c>
      <c r="E71" s="39">
        <f t="shared" si="15"/>
        <v>28492929.820049204</v>
      </c>
      <c r="F71" s="39">
        <f t="shared" si="15"/>
        <v>29889915.558185451</v>
      </c>
      <c r="G71" s="39">
        <f t="shared" si="15"/>
        <v>29220909.883886378</v>
      </c>
      <c r="H71" s="39">
        <f t="shared" si="15"/>
        <v>25695135.345921509</v>
      </c>
      <c r="I71" s="39">
        <f t="shared" si="15"/>
        <v>173134310.37359279</v>
      </c>
      <c r="J71" s="40">
        <f>SUMPRODUCT(I63:I70,J63:J70)/SUM(I63:I70)</f>
        <v>0.56971103744784857</v>
      </c>
      <c r="K71" s="19"/>
      <c r="L71" s="46" t="s">
        <v>149</v>
      </c>
      <c r="M71" s="26"/>
      <c r="N71" s="47">
        <f>SUM(N63:N69)</f>
        <v>22730268.640000001</v>
      </c>
      <c r="O71" s="47">
        <f t="shared" ref="O71:T71" si="16">SUM(O63:O69)</f>
        <v>20838600.469999999</v>
      </c>
      <c r="P71" s="47">
        <f t="shared" si="16"/>
        <v>20972232.359999999</v>
      </c>
      <c r="Q71" s="47">
        <f t="shared" si="16"/>
        <v>22025149.079999998</v>
      </c>
      <c r="R71" s="47">
        <f t="shared" si="16"/>
        <v>21497814.879999999</v>
      </c>
      <c r="S71" s="47">
        <f t="shared" si="16"/>
        <v>18998244.640000001</v>
      </c>
      <c r="T71" s="47">
        <f t="shared" si="16"/>
        <v>127062310.06999999</v>
      </c>
      <c r="U71" s="40">
        <f>SUMPRODUCT(T63:T70,U63:U70)/SUM(T63:T70)</f>
        <v>0.62898316193356785</v>
      </c>
      <c r="V71" s="20"/>
      <c r="W71" s="35" t="s">
        <v>149</v>
      </c>
      <c r="X71" s="35"/>
      <c r="Y71" s="41">
        <f t="shared" ref="Y71:AD71" si="17">SUM(Y63:Y69)</f>
        <v>64089</v>
      </c>
      <c r="Z71" s="41">
        <f t="shared" si="17"/>
        <v>60091</v>
      </c>
      <c r="AA71" s="41">
        <f t="shared" si="17"/>
        <v>59997</v>
      </c>
      <c r="AB71" s="41">
        <f t="shared" si="17"/>
        <v>65824</v>
      </c>
      <c r="AC71" s="41">
        <f t="shared" si="17"/>
        <v>63202</v>
      </c>
      <c r="AD71" s="41">
        <f t="shared" si="17"/>
        <v>55191</v>
      </c>
      <c r="AE71" s="41">
        <f>SUM(Y71:AD71)</f>
        <v>368394</v>
      </c>
      <c r="AF71" s="40">
        <f>SUMPRODUCT(AE63:AE70,AF63:AF70)/SUM(AE63:AE70)</f>
        <v>0.67781082197319942</v>
      </c>
    </row>
    <row r="72" spans="1:32" x14ac:dyDescent="0.35">
      <c r="A72" s="35"/>
      <c r="B72" s="35"/>
      <c r="C72" s="39"/>
      <c r="D72" s="39"/>
      <c r="E72" s="39"/>
      <c r="F72" s="39"/>
      <c r="G72" s="39"/>
      <c r="H72" s="39"/>
      <c r="I72" s="39"/>
      <c r="J72" s="49"/>
      <c r="K72" s="19"/>
      <c r="L72" s="46"/>
      <c r="M72" s="26"/>
      <c r="N72" s="47"/>
      <c r="O72" s="47"/>
      <c r="P72" s="47"/>
      <c r="Q72" s="47"/>
      <c r="R72" s="47"/>
      <c r="S72" s="47"/>
      <c r="T72" s="47"/>
      <c r="U72" s="49"/>
      <c r="V72" s="20"/>
      <c r="W72" s="35"/>
      <c r="X72" s="35"/>
      <c r="Y72" s="41"/>
      <c r="Z72" s="41"/>
      <c r="AA72" s="41"/>
      <c r="AB72" s="41"/>
      <c r="AC72" s="41"/>
      <c r="AD72" s="41"/>
      <c r="AE72" s="41"/>
      <c r="AF72" s="41"/>
    </row>
    <row r="73" spans="1:32" ht="18.5" x14ac:dyDescent="0.45">
      <c r="A73" s="105" t="s">
        <v>156</v>
      </c>
      <c r="B73" s="105"/>
      <c r="C73" s="105"/>
      <c r="D73" s="105"/>
      <c r="E73" s="105"/>
      <c r="F73" s="105"/>
      <c r="G73" s="105"/>
      <c r="H73" s="105"/>
      <c r="I73" s="105"/>
      <c r="J73" s="105"/>
      <c r="K73" s="17"/>
      <c r="L73" s="105" t="s">
        <v>157</v>
      </c>
      <c r="M73" s="105"/>
      <c r="N73" s="105"/>
      <c r="O73" s="105"/>
      <c r="P73" s="105"/>
      <c r="Q73" s="105"/>
      <c r="R73" s="105"/>
      <c r="S73" s="105"/>
      <c r="T73" s="105"/>
      <c r="U73" s="105"/>
      <c r="V73" s="17"/>
      <c r="W73" s="105" t="s">
        <v>158</v>
      </c>
      <c r="X73" s="105"/>
      <c r="Y73" s="105"/>
      <c r="Z73" s="105"/>
      <c r="AA73" s="105"/>
      <c r="AB73" s="105"/>
      <c r="AC73" s="105"/>
      <c r="AD73" s="105"/>
      <c r="AE73" s="105"/>
      <c r="AF73" s="105"/>
    </row>
    <row r="74" spans="1:32" ht="18.5" x14ac:dyDescent="0.45">
      <c r="A74" s="106">
        <v>2018</v>
      </c>
      <c r="B74" s="106"/>
      <c r="C74" s="106"/>
      <c r="D74" s="106"/>
      <c r="E74" s="106"/>
      <c r="F74" s="106"/>
      <c r="G74" s="106"/>
      <c r="H74" s="106"/>
      <c r="I74" s="106"/>
      <c r="J74" s="106"/>
      <c r="K74" s="67"/>
      <c r="L74" s="106">
        <v>2018</v>
      </c>
      <c r="M74" s="106"/>
      <c r="N74" s="106"/>
      <c r="O74" s="106"/>
      <c r="P74" s="106"/>
      <c r="Q74" s="106"/>
      <c r="R74" s="106"/>
      <c r="S74" s="106"/>
      <c r="T74" s="106"/>
      <c r="U74" s="106"/>
      <c r="V74" s="67"/>
      <c r="W74" s="106">
        <v>2018</v>
      </c>
      <c r="X74" s="106"/>
      <c r="Y74" s="106"/>
      <c r="Z74" s="106"/>
      <c r="AA74" s="106"/>
      <c r="AB74" s="106"/>
      <c r="AC74" s="106"/>
      <c r="AD74" s="106"/>
      <c r="AE74" s="106"/>
      <c r="AF74" s="106"/>
    </row>
    <row r="75" spans="1:32" x14ac:dyDescent="0.35">
      <c r="A75" s="23"/>
      <c r="B75" s="23"/>
      <c r="C75" s="21" t="s">
        <v>143</v>
      </c>
      <c r="D75" s="21" t="s">
        <v>144</v>
      </c>
      <c r="E75" s="21" t="s">
        <v>145</v>
      </c>
      <c r="F75" s="21" t="s">
        <v>146</v>
      </c>
      <c r="G75" s="21" t="s">
        <v>147</v>
      </c>
      <c r="H75" s="21" t="s">
        <v>148</v>
      </c>
      <c r="I75" s="21" t="s">
        <v>149</v>
      </c>
      <c r="J75" s="21" t="s">
        <v>150</v>
      </c>
      <c r="K75" s="22"/>
      <c r="L75" s="23"/>
      <c r="M75" s="23"/>
      <c r="N75" s="21" t="s">
        <v>143</v>
      </c>
      <c r="O75" s="21" t="s">
        <v>144</v>
      </c>
      <c r="P75" s="21" t="s">
        <v>145</v>
      </c>
      <c r="Q75" s="21" t="s">
        <v>146</v>
      </c>
      <c r="R75" s="21" t="s">
        <v>147</v>
      </c>
      <c r="S75" s="21" t="s">
        <v>148</v>
      </c>
      <c r="T75" s="21" t="s">
        <v>149</v>
      </c>
      <c r="U75" s="21" t="s">
        <v>150</v>
      </c>
      <c r="V75" s="24"/>
      <c r="W75" s="23"/>
      <c r="X75" s="23"/>
      <c r="Y75" s="21" t="s">
        <v>143</v>
      </c>
      <c r="Z75" s="21" t="s">
        <v>144</v>
      </c>
      <c r="AA75" s="21" t="s">
        <v>145</v>
      </c>
      <c r="AB75" s="21" t="s">
        <v>146</v>
      </c>
      <c r="AC75" s="21" t="s">
        <v>147</v>
      </c>
      <c r="AD75" s="21" t="s">
        <v>148</v>
      </c>
      <c r="AE75" s="21" t="s">
        <v>149</v>
      </c>
      <c r="AF75" s="21" t="s">
        <v>150</v>
      </c>
    </row>
    <row r="76" spans="1:32" x14ac:dyDescent="0.35">
      <c r="A76" s="103" t="s">
        <v>151</v>
      </c>
      <c r="B76" s="26" t="s">
        <v>152</v>
      </c>
      <c r="C76" s="62">
        <v>8969168.5546129905</v>
      </c>
      <c r="D76" s="62">
        <v>7955538.3328798497</v>
      </c>
      <c r="E76" s="62">
        <v>8051591.6356375804</v>
      </c>
      <c r="F76" s="62">
        <v>8405984.8623839691</v>
      </c>
      <c r="G76" s="62">
        <v>8700640.6757682804</v>
      </c>
      <c r="H76" s="62">
        <v>8461734.6023835894</v>
      </c>
      <c r="I76" s="62">
        <v>50544658.663666204</v>
      </c>
      <c r="J76" s="63">
        <v>0.1850045635</v>
      </c>
      <c r="K76" s="19"/>
      <c r="L76" s="103" t="s">
        <v>151</v>
      </c>
      <c r="M76" s="26" t="s">
        <v>152</v>
      </c>
      <c r="N76" s="62">
        <v>4508201.26</v>
      </c>
      <c r="O76" s="62">
        <v>3781957.47</v>
      </c>
      <c r="P76" s="62">
        <v>3978534.49</v>
      </c>
      <c r="Q76" s="62">
        <v>3954523.34</v>
      </c>
      <c r="R76" s="62">
        <v>4206054.4400000004</v>
      </c>
      <c r="S76" s="62">
        <v>4278205.97</v>
      </c>
      <c r="T76" s="62">
        <v>24707476.969999999</v>
      </c>
      <c r="U76" s="63">
        <v>0.1635731617</v>
      </c>
      <c r="V76" s="20"/>
      <c r="W76" s="103" t="s">
        <v>151</v>
      </c>
      <c r="X76" s="26" t="s">
        <v>152</v>
      </c>
      <c r="Y76" s="29">
        <v>549</v>
      </c>
      <c r="Z76" s="29">
        <v>481</v>
      </c>
      <c r="AA76" s="29">
        <v>492</v>
      </c>
      <c r="AB76" s="29">
        <v>520</v>
      </c>
      <c r="AC76" s="29">
        <v>531</v>
      </c>
      <c r="AD76" s="29">
        <v>480</v>
      </c>
      <c r="AE76" s="29">
        <v>3053</v>
      </c>
      <c r="AF76" s="28">
        <v>0.21244172289999999</v>
      </c>
    </row>
    <row r="77" spans="1:32" x14ac:dyDescent="0.35">
      <c r="A77" s="103"/>
      <c r="B77" s="26" t="s">
        <v>153</v>
      </c>
      <c r="C77" s="27">
        <v>968620.94</v>
      </c>
      <c r="D77" s="27">
        <v>816557.24</v>
      </c>
      <c r="E77" s="27">
        <v>851338.85</v>
      </c>
      <c r="F77" s="27">
        <v>929795.05</v>
      </c>
      <c r="G77" s="27">
        <v>903476.7</v>
      </c>
      <c r="H77" s="27">
        <v>946225.1</v>
      </c>
      <c r="I77" s="27">
        <v>5416013.8799999999</v>
      </c>
      <c r="J77" s="28">
        <v>0.23465170890000001</v>
      </c>
      <c r="K77" s="19"/>
      <c r="L77" s="103"/>
      <c r="M77" s="26" t="s">
        <v>153</v>
      </c>
      <c r="N77" s="27">
        <v>968593.94</v>
      </c>
      <c r="O77" s="27">
        <v>816546.24</v>
      </c>
      <c r="P77" s="27">
        <v>851317.85</v>
      </c>
      <c r="Q77" s="27">
        <v>929770.5</v>
      </c>
      <c r="R77" s="27">
        <v>903461.7</v>
      </c>
      <c r="S77" s="27">
        <v>946196.1</v>
      </c>
      <c r="T77" s="27">
        <v>5415886.3299999991</v>
      </c>
      <c r="U77" s="28">
        <v>0.23464848669999999</v>
      </c>
      <c r="V77" s="20"/>
      <c r="W77" s="103"/>
      <c r="X77" s="26" t="s">
        <v>153</v>
      </c>
      <c r="Y77" s="29">
        <v>2369</v>
      </c>
      <c r="Z77" s="29">
        <v>1888</v>
      </c>
      <c r="AA77" s="29">
        <v>2150</v>
      </c>
      <c r="AB77" s="29">
        <v>2159</v>
      </c>
      <c r="AC77" s="29">
        <v>2333</v>
      </c>
      <c r="AD77" s="29">
        <v>2102</v>
      </c>
      <c r="AE77" s="29">
        <v>13001</v>
      </c>
      <c r="AF77" s="28">
        <v>0.215504107</v>
      </c>
    </row>
    <row r="78" spans="1:32" ht="5.5" customHeight="1" x14ac:dyDescent="0.35">
      <c r="A78" s="30"/>
      <c r="B78" s="30"/>
      <c r="C78" s="31"/>
      <c r="D78" s="31"/>
      <c r="E78" s="31"/>
      <c r="F78" s="31"/>
      <c r="G78" s="31"/>
      <c r="H78" s="31"/>
      <c r="I78" s="31"/>
      <c r="J78" s="32"/>
      <c r="K78" s="19"/>
      <c r="L78" s="30"/>
      <c r="M78" s="30"/>
      <c r="N78" s="31"/>
      <c r="O78" s="31"/>
      <c r="P78" s="31"/>
      <c r="Q78" s="31"/>
      <c r="R78" s="31"/>
      <c r="S78" s="31"/>
      <c r="T78" s="31"/>
      <c r="U78" s="32"/>
      <c r="V78" s="20"/>
      <c r="W78" s="30"/>
      <c r="X78" s="30"/>
      <c r="Y78" s="33"/>
      <c r="Z78" s="33"/>
      <c r="AA78" s="33"/>
      <c r="AB78" s="33"/>
      <c r="AC78" s="33"/>
      <c r="AD78" s="33"/>
      <c r="AE78" s="33"/>
      <c r="AF78" s="32"/>
    </row>
    <row r="79" spans="1:32" x14ac:dyDescent="0.35">
      <c r="A79" s="103" t="s">
        <v>154</v>
      </c>
      <c r="B79" s="26" t="s">
        <v>152</v>
      </c>
      <c r="C79" s="62">
        <v>14742515.2067283</v>
      </c>
      <c r="D79" s="62">
        <v>13711086.214634299</v>
      </c>
      <c r="E79" s="62">
        <v>14646581.7516298</v>
      </c>
      <c r="F79" s="62">
        <v>13900517.417385099</v>
      </c>
      <c r="G79" s="62">
        <v>14523115.6456363</v>
      </c>
      <c r="H79" s="62">
        <v>13784163.757876899</v>
      </c>
      <c r="I79" s="62">
        <v>85307979.993891001</v>
      </c>
      <c r="J79" s="63">
        <v>0.65302236049999995</v>
      </c>
      <c r="K79" s="19"/>
      <c r="L79" s="103" t="s">
        <v>154</v>
      </c>
      <c r="M79" s="26" t="s">
        <v>152</v>
      </c>
      <c r="N79" s="62">
        <v>10053377.119999999</v>
      </c>
      <c r="O79" s="62">
        <v>9212207.8100000005</v>
      </c>
      <c r="P79" s="62">
        <v>9871869.6400000006</v>
      </c>
      <c r="Q79" s="62">
        <v>9502013.6999999993</v>
      </c>
      <c r="R79" s="62">
        <v>9882412.0899999999</v>
      </c>
      <c r="S79" s="62">
        <v>9525516.0700000003</v>
      </c>
      <c r="T79" s="62">
        <v>58047396.43</v>
      </c>
      <c r="U79" s="63">
        <v>0.65777409799999997</v>
      </c>
      <c r="V79" s="20"/>
      <c r="W79" s="103" t="s">
        <v>154</v>
      </c>
      <c r="X79" s="26" t="s">
        <v>152</v>
      </c>
      <c r="Y79" s="29">
        <v>15966</v>
      </c>
      <c r="Z79" s="29">
        <v>14497</v>
      </c>
      <c r="AA79" s="29">
        <v>15802</v>
      </c>
      <c r="AB79" s="29">
        <v>14979</v>
      </c>
      <c r="AC79" s="29">
        <v>15425</v>
      </c>
      <c r="AD79" s="29">
        <v>14230</v>
      </c>
      <c r="AE79" s="29">
        <v>90899</v>
      </c>
      <c r="AF79" s="28">
        <v>0.24802315999999999</v>
      </c>
    </row>
    <row r="80" spans="1:32" x14ac:dyDescent="0.35">
      <c r="A80" s="103"/>
      <c r="B80" s="26" t="s">
        <v>153</v>
      </c>
      <c r="C80" s="27">
        <v>3783057.34</v>
      </c>
      <c r="D80" s="27">
        <v>3349625.63</v>
      </c>
      <c r="E80" s="27">
        <v>3661318.42</v>
      </c>
      <c r="F80" s="27">
        <v>3576035.75</v>
      </c>
      <c r="G80" s="27">
        <v>3660416.47</v>
      </c>
      <c r="H80" s="27">
        <v>3412131.86</v>
      </c>
      <c r="I80" s="27">
        <v>21442585.469999999</v>
      </c>
      <c r="J80" s="28">
        <v>0.76011281900000005</v>
      </c>
      <c r="K80" s="19"/>
      <c r="L80" s="103"/>
      <c r="M80" s="26" t="s">
        <v>153</v>
      </c>
      <c r="N80" s="27">
        <v>3782927.99</v>
      </c>
      <c r="O80" s="27">
        <v>3349517.78</v>
      </c>
      <c r="P80" s="27">
        <v>3661214.77</v>
      </c>
      <c r="Q80" s="27">
        <v>3575914.75</v>
      </c>
      <c r="R80" s="27">
        <v>3660280.47</v>
      </c>
      <c r="S80" s="27">
        <v>3411989.86</v>
      </c>
      <c r="T80" s="27">
        <v>21441845.619999997</v>
      </c>
      <c r="U80" s="28">
        <v>0.76011091679999998</v>
      </c>
      <c r="V80" s="20"/>
      <c r="W80" s="103"/>
      <c r="X80" s="26" t="s">
        <v>153</v>
      </c>
      <c r="Y80" s="29">
        <v>20710</v>
      </c>
      <c r="Z80" s="29">
        <v>18726</v>
      </c>
      <c r="AA80" s="29">
        <v>20267</v>
      </c>
      <c r="AB80" s="29">
        <v>19526</v>
      </c>
      <c r="AC80" s="29">
        <v>19655</v>
      </c>
      <c r="AD80" s="29">
        <v>18215</v>
      </c>
      <c r="AE80" s="29">
        <v>117099</v>
      </c>
      <c r="AF80" s="28">
        <v>0.68346116239999999</v>
      </c>
    </row>
    <row r="81" spans="1:32" ht="5.5" customHeight="1" x14ac:dyDescent="0.35">
      <c r="A81" s="30"/>
      <c r="B81" s="30"/>
      <c r="C81" s="31"/>
      <c r="D81" s="31"/>
      <c r="E81" s="31"/>
      <c r="F81" s="31"/>
      <c r="G81" s="31"/>
      <c r="H81" s="31"/>
      <c r="I81" s="31"/>
      <c r="J81" s="31"/>
      <c r="K81" s="19"/>
      <c r="L81" s="30"/>
      <c r="M81" s="30"/>
      <c r="N81" s="31"/>
      <c r="O81" s="31"/>
      <c r="P81" s="31"/>
      <c r="Q81" s="31"/>
      <c r="R81" s="31"/>
      <c r="S81" s="31"/>
      <c r="T81" s="31"/>
      <c r="U81" s="31"/>
      <c r="V81" s="20"/>
      <c r="W81" s="30"/>
      <c r="X81" s="30"/>
      <c r="Y81" s="33"/>
      <c r="Z81" s="33"/>
      <c r="AA81" s="33"/>
      <c r="AB81" s="33"/>
      <c r="AC81" s="33"/>
      <c r="AD81" s="33"/>
      <c r="AE81" s="33"/>
      <c r="AF81" s="33"/>
    </row>
    <row r="82" spans="1:32" ht="31" x14ac:dyDescent="0.35">
      <c r="A82" s="35" t="s">
        <v>155</v>
      </c>
      <c r="B82" s="35"/>
      <c r="C82" s="36">
        <v>5390440.1299999999</v>
      </c>
      <c r="D82" s="36">
        <v>4837826.1399999997</v>
      </c>
      <c r="E82" s="36">
        <v>5204863.93</v>
      </c>
      <c r="F82" s="36">
        <v>5098972.3600000003</v>
      </c>
      <c r="G82" s="36">
        <v>5543017.6900000004</v>
      </c>
      <c r="H82" s="36">
        <v>5164291.62</v>
      </c>
      <c r="I82" s="36">
        <v>31239411.870000001</v>
      </c>
      <c r="J82" s="37">
        <v>0.93853170819999998</v>
      </c>
      <c r="K82" s="19"/>
      <c r="L82" s="35" t="s">
        <v>155</v>
      </c>
      <c r="M82" s="35"/>
      <c r="N82" s="50">
        <v>5388142.5300000003</v>
      </c>
      <c r="O82" s="50">
        <v>4835865.1399999997</v>
      </c>
      <c r="P82" s="50">
        <v>5202540.93</v>
      </c>
      <c r="Q82" s="50">
        <v>5096484.0999999996</v>
      </c>
      <c r="R82" s="50">
        <v>5540735.6900000004</v>
      </c>
      <c r="S82" s="50">
        <v>5162038.62</v>
      </c>
      <c r="T82" s="36">
        <v>31225807.010000002</v>
      </c>
      <c r="U82" s="37">
        <v>0.93852583300000003</v>
      </c>
      <c r="V82" s="20"/>
      <c r="W82" s="35" t="s">
        <v>155</v>
      </c>
      <c r="X82" s="35"/>
      <c r="Y82" s="38">
        <v>26996</v>
      </c>
      <c r="Z82" s="38">
        <v>24001</v>
      </c>
      <c r="AA82" s="38">
        <v>25965</v>
      </c>
      <c r="AB82" s="38">
        <v>25177</v>
      </c>
      <c r="AC82" s="38">
        <v>27360</v>
      </c>
      <c r="AD82" s="38">
        <v>25159</v>
      </c>
      <c r="AE82" s="38">
        <v>154658</v>
      </c>
      <c r="AF82" s="37">
        <v>0.95814658419999998</v>
      </c>
    </row>
    <row r="83" spans="1:32" x14ac:dyDescent="0.35">
      <c r="A83" s="35" t="s">
        <v>149</v>
      </c>
      <c r="B83" s="35"/>
      <c r="C83" s="39">
        <f t="shared" ref="C83:I83" si="18">SUM(C76:C82)</f>
        <v>33853802.171341293</v>
      </c>
      <c r="D83" s="39">
        <f t="shared" si="18"/>
        <v>30670633.55751415</v>
      </c>
      <c r="E83" s="39">
        <f t="shared" si="18"/>
        <v>32415694.587267384</v>
      </c>
      <c r="F83" s="39">
        <f t="shared" si="18"/>
        <v>31911305.439769067</v>
      </c>
      <c r="G83" s="39">
        <f t="shared" si="18"/>
        <v>33330667.181404579</v>
      </c>
      <c r="H83" s="39">
        <f t="shared" si="18"/>
        <v>31768546.940260489</v>
      </c>
      <c r="I83" s="39">
        <f t="shared" si="18"/>
        <v>193950649.87755722</v>
      </c>
      <c r="J83" s="40">
        <f>SUMPRODUCT(I75:I82,J75:J82)/SUM(I75:I82)</f>
        <v>0.57719760483005311</v>
      </c>
      <c r="K83" s="19"/>
      <c r="L83" s="35" t="s">
        <v>149</v>
      </c>
      <c r="M83" s="35"/>
      <c r="N83" s="51">
        <f>SUM(N76:N82)</f>
        <v>24701242.84</v>
      </c>
      <c r="O83" s="51">
        <f t="shared" ref="O83:T83" si="19">SUM(O76:O82)</f>
        <v>21996094.440000001</v>
      </c>
      <c r="P83" s="51">
        <f t="shared" si="19"/>
        <v>23565477.68</v>
      </c>
      <c r="Q83" s="51">
        <f t="shared" si="19"/>
        <v>23058706.390000001</v>
      </c>
      <c r="R83" s="51">
        <f t="shared" si="19"/>
        <v>24192944.390000001</v>
      </c>
      <c r="S83" s="51">
        <f t="shared" si="19"/>
        <v>23323946.620000001</v>
      </c>
      <c r="T83" s="51">
        <f t="shared" si="19"/>
        <v>140838412.35999998</v>
      </c>
      <c r="U83" s="40">
        <f>SUMPRODUCT(T75:T82,U75:U82)/SUM(T75:T82)</f>
        <v>0.63263132166379943</v>
      </c>
      <c r="V83" s="20"/>
      <c r="W83" s="35" t="s">
        <v>149</v>
      </c>
      <c r="X83" s="35"/>
      <c r="Y83" s="41">
        <f t="shared" ref="Y83:AD83" si="20">SUM(Y76:Y82)</f>
        <v>66590</v>
      </c>
      <c r="Z83" s="41">
        <f t="shared" si="20"/>
        <v>59593</v>
      </c>
      <c r="AA83" s="41">
        <f t="shared" si="20"/>
        <v>64676</v>
      </c>
      <c r="AB83" s="41">
        <f t="shared" si="20"/>
        <v>62361</v>
      </c>
      <c r="AC83" s="41">
        <f t="shared" si="20"/>
        <v>65304</v>
      </c>
      <c r="AD83" s="41">
        <f t="shared" si="20"/>
        <v>60186</v>
      </c>
      <c r="AE83" s="41">
        <f>SUM(Y83:AD83)</f>
        <v>378710</v>
      </c>
      <c r="AF83" s="40">
        <f>SUMPRODUCT(AE75:AE82,AF75:AF82)/SUM(AE75:AE82)</f>
        <v>0.67126049951425071</v>
      </c>
    </row>
    <row r="84" spans="1:32" s="18" customFormat="1" ht="18.5" x14ac:dyDescent="0.45">
      <c r="A84" s="106">
        <v>2019</v>
      </c>
      <c r="B84" s="106"/>
      <c r="C84" s="106"/>
      <c r="D84" s="106"/>
      <c r="E84" s="106"/>
      <c r="F84" s="106"/>
      <c r="G84" s="106"/>
      <c r="H84" s="106"/>
      <c r="I84" s="106"/>
      <c r="J84" s="106"/>
      <c r="K84" s="67"/>
      <c r="L84" s="106">
        <v>2019</v>
      </c>
      <c r="M84" s="106"/>
      <c r="N84" s="106"/>
      <c r="O84" s="106"/>
      <c r="P84" s="106"/>
      <c r="Q84" s="106"/>
      <c r="R84" s="106"/>
      <c r="S84" s="106"/>
      <c r="T84" s="106"/>
      <c r="U84" s="106"/>
      <c r="V84" s="67"/>
      <c r="W84" s="106">
        <v>2019</v>
      </c>
      <c r="X84" s="106"/>
      <c r="Y84" s="106"/>
      <c r="Z84" s="106"/>
      <c r="AA84" s="106"/>
      <c r="AB84" s="106"/>
      <c r="AC84" s="106"/>
      <c r="AD84" s="106"/>
      <c r="AE84" s="106"/>
      <c r="AF84" s="106"/>
    </row>
    <row r="85" spans="1:32" x14ac:dyDescent="0.35">
      <c r="A85" s="23"/>
      <c r="B85" s="23"/>
      <c r="C85" s="21" t="s">
        <v>143</v>
      </c>
      <c r="D85" s="21" t="s">
        <v>144</v>
      </c>
      <c r="E85" s="21" t="s">
        <v>145</v>
      </c>
      <c r="F85" s="21" t="s">
        <v>146</v>
      </c>
      <c r="G85" s="21" t="s">
        <v>147</v>
      </c>
      <c r="H85" s="21" t="s">
        <v>148</v>
      </c>
      <c r="I85" s="21" t="s">
        <v>149</v>
      </c>
      <c r="J85" s="21" t="s">
        <v>150</v>
      </c>
      <c r="K85" s="22"/>
      <c r="L85" s="23"/>
      <c r="M85" s="23"/>
      <c r="N85" s="21" t="s">
        <v>143</v>
      </c>
      <c r="O85" s="21" t="s">
        <v>144</v>
      </c>
      <c r="P85" s="21" t="s">
        <v>145</v>
      </c>
      <c r="Q85" s="21" t="s">
        <v>146</v>
      </c>
      <c r="R85" s="21" t="s">
        <v>147</v>
      </c>
      <c r="S85" s="21" t="s">
        <v>148</v>
      </c>
      <c r="T85" s="21" t="s">
        <v>149</v>
      </c>
      <c r="U85" s="21" t="s">
        <v>150</v>
      </c>
      <c r="V85" s="24"/>
      <c r="W85" s="23"/>
      <c r="X85" s="23"/>
      <c r="Y85" s="21" t="s">
        <v>143</v>
      </c>
      <c r="Z85" s="21" t="s">
        <v>144</v>
      </c>
      <c r="AA85" s="21" t="s">
        <v>145</v>
      </c>
      <c r="AB85" s="21" t="s">
        <v>146</v>
      </c>
      <c r="AC85" s="21" t="s">
        <v>147</v>
      </c>
      <c r="AD85" s="21" t="s">
        <v>148</v>
      </c>
      <c r="AE85" s="21" t="s">
        <v>149</v>
      </c>
      <c r="AF85" s="21" t="s">
        <v>150</v>
      </c>
    </row>
    <row r="86" spans="1:32" x14ac:dyDescent="0.35">
      <c r="A86" s="103" t="s">
        <v>151</v>
      </c>
      <c r="B86" s="26" t="s">
        <v>152</v>
      </c>
      <c r="C86" s="62">
        <v>9373301.5121891294</v>
      </c>
      <c r="D86" s="62">
        <v>7844097.3785304902</v>
      </c>
      <c r="E86" s="62">
        <v>7841395.0383072495</v>
      </c>
      <c r="F86" s="62">
        <v>8099008.9198138397</v>
      </c>
      <c r="G86" s="62">
        <v>7670678.7961566504</v>
      </c>
      <c r="H86" s="62">
        <v>6375544.5634618001</v>
      </c>
      <c r="I86" s="62">
        <v>47204026.208459102</v>
      </c>
      <c r="J86" s="63">
        <v>0.1766118622</v>
      </c>
      <c r="K86" s="19"/>
      <c r="L86" s="103" t="s">
        <v>151</v>
      </c>
      <c r="M86" s="26" t="s">
        <v>152</v>
      </c>
      <c r="N86" s="62">
        <v>4646210.9800000004</v>
      </c>
      <c r="O86" s="62">
        <v>3651142.74</v>
      </c>
      <c r="P86" s="62">
        <v>3748664.31</v>
      </c>
      <c r="Q86" s="62">
        <v>4169104.05</v>
      </c>
      <c r="R86" s="62">
        <v>3815939.13</v>
      </c>
      <c r="S86" s="62">
        <v>3097842.21</v>
      </c>
      <c r="T86" s="62">
        <v>23128903.420000002</v>
      </c>
      <c r="U86" s="63">
        <v>0.16172095489999999</v>
      </c>
      <c r="V86" s="20"/>
      <c r="W86" s="103" t="s">
        <v>151</v>
      </c>
      <c r="X86" s="26" t="s">
        <v>152</v>
      </c>
      <c r="Y86" s="29">
        <v>501</v>
      </c>
      <c r="Z86" s="29">
        <v>452</v>
      </c>
      <c r="AA86" s="29">
        <v>441</v>
      </c>
      <c r="AB86" s="29">
        <v>458</v>
      </c>
      <c r="AC86" s="29">
        <v>468</v>
      </c>
      <c r="AD86" s="29">
        <v>394</v>
      </c>
      <c r="AE86" s="29">
        <v>2714</v>
      </c>
      <c r="AF86" s="28">
        <v>0.1982179375</v>
      </c>
    </row>
    <row r="87" spans="1:32" x14ac:dyDescent="0.35">
      <c r="A87" s="103"/>
      <c r="B87" s="26" t="s">
        <v>153</v>
      </c>
      <c r="C87" s="27">
        <v>931348.89</v>
      </c>
      <c r="D87" s="27">
        <v>811490.23</v>
      </c>
      <c r="E87" s="27">
        <v>770535.89</v>
      </c>
      <c r="F87" s="27">
        <v>665130.18999999994</v>
      </c>
      <c r="G87" s="27">
        <v>714453.12</v>
      </c>
      <c r="H87" s="27">
        <v>574190.52</v>
      </c>
      <c r="I87" s="27">
        <v>4467148.84</v>
      </c>
      <c r="J87" s="28">
        <v>0.2195671843</v>
      </c>
      <c r="K87" s="19"/>
      <c r="L87" s="103"/>
      <c r="M87" s="26" t="s">
        <v>153</v>
      </c>
      <c r="N87" s="27">
        <v>931320.89</v>
      </c>
      <c r="O87" s="27">
        <v>811468.23</v>
      </c>
      <c r="P87" s="27">
        <v>770525.89</v>
      </c>
      <c r="Q87" s="27">
        <v>665123.18999999994</v>
      </c>
      <c r="R87" s="27">
        <v>714444.12</v>
      </c>
      <c r="S87" s="27">
        <v>574182.92000000004</v>
      </c>
      <c r="T87" s="27">
        <v>4467065.24</v>
      </c>
      <c r="U87" s="28">
        <v>0.2195676409</v>
      </c>
      <c r="V87" s="20"/>
      <c r="W87" s="103"/>
      <c r="X87" s="26" t="s">
        <v>153</v>
      </c>
      <c r="Y87" s="29">
        <v>2348</v>
      </c>
      <c r="Z87" s="29">
        <v>2131</v>
      </c>
      <c r="AA87" s="29">
        <v>1952</v>
      </c>
      <c r="AB87" s="29">
        <v>1966</v>
      </c>
      <c r="AC87" s="29">
        <v>2095</v>
      </c>
      <c r="AD87" s="29">
        <v>1502</v>
      </c>
      <c r="AE87" s="29">
        <v>11994</v>
      </c>
      <c r="AF87" s="28">
        <v>0.20531780459999999</v>
      </c>
    </row>
    <row r="88" spans="1:32" ht="3.5" customHeight="1" x14ac:dyDescent="0.35">
      <c r="A88" s="30"/>
      <c r="B88" s="30"/>
      <c r="C88" s="31"/>
      <c r="D88" s="31"/>
      <c r="E88" s="31"/>
      <c r="F88" s="31"/>
      <c r="G88" s="31"/>
      <c r="H88" s="31"/>
      <c r="I88" s="31"/>
      <c r="J88" s="32"/>
      <c r="K88" s="19"/>
      <c r="L88" s="30"/>
      <c r="M88" s="30"/>
      <c r="N88" s="31"/>
      <c r="O88" s="31"/>
      <c r="P88" s="31"/>
      <c r="Q88" s="31"/>
      <c r="R88" s="31"/>
      <c r="S88" s="31"/>
      <c r="T88" s="31"/>
      <c r="U88" s="32"/>
      <c r="V88" s="20"/>
      <c r="W88" s="30"/>
      <c r="X88" s="30"/>
      <c r="Y88" s="33"/>
      <c r="Z88" s="33"/>
      <c r="AA88" s="33"/>
      <c r="AB88" s="33"/>
      <c r="AC88" s="33"/>
      <c r="AD88" s="33"/>
      <c r="AE88" s="33"/>
      <c r="AF88" s="32"/>
    </row>
    <row r="89" spans="1:32" x14ac:dyDescent="0.35">
      <c r="A89" s="103" t="s">
        <v>154</v>
      </c>
      <c r="B89" s="26" t="s">
        <v>152</v>
      </c>
      <c r="C89" s="62">
        <v>15999966.8074509</v>
      </c>
      <c r="D89" s="62">
        <v>14643988.081884099</v>
      </c>
      <c r="E89" s="62">
        <v>14863087.020924401</v>
      </c>
      <c r="F89" s="62">
        <v>15976850.632043401</v>
      </c>
      <c r="G89" s="62">
        <v>15538953.274165601</v>
      </c>
      <c r="H89" s="62">
        <v>13942658.9501928</v>
      </c>
      <c r="I89" s="62">
        <v>90965504.766661495</v>
      </c>
      <c r="J89" s="63">
        <v>0.65917613119999996</v>
      </c>
      <c r="K89" s="19"/>
      <c r="L89" s="103" t="s">
        <v>154</v>
      </c>
      <c r="M89" s="26" t="s">
        <v>152</v>
      </c>
      <c r="N89" s="62">
        <v>10462966.91</v>
      </c>
      <c r="O89" s="62">
        <v>9706627.9399999995</v>
      </c>
      <c r="P89" s="62">
        <v>9859365.1799999997</v>
      </c>
      <c r="Q89" s="62">
        <v>10554062.800000001</v>
      </c>
      <c r="R89" s="62">
        <v>10282723.029999999</v>
      </c>
      <c r="S89" s="62">
        <v>9314550.4900000002</v>
      </c>
      <c r="T89" s="62">
        <v>60180296.350000001</v>
      </c>
      <c r="U89" s="63">
        <v>0.66423813570000001</v>
      </c>
      <c r="V89" s="20"/>
      <c r="W89" s="103" t="s">
        <v>154</v>
      </c>
      <c r="X89" s="26" t="s">
        <v>152</v>
      </c>
      <c r="Y89" s="29">
        <v>15908</v>
      </c>
      <c r="Z89" s="29">
        <v>14514</v>
      </c>
      <c r="AA89" s="29">
        <v>14812</v>
      </c>
      <c r="AB89" s="29">
        <v>15961</v>
      </c>
      <c r="AC89" s="29">
        <v>16023</v>
      </c>
      <c r="AD89" s="29">
        <v>14174</v>
      </c>
      <c r="AE89" s="29">
        <v>91392</v>
      </c>
      <c r="AF89" s="28">
        <v>0.25197961930000001</v>
      </c>
    </row>
    <row r="90" spans="1:32" x14ac:dyDescent="0.35">
      <c r="A90" s="103"/>
      <c r="B90" s="26" t="s">
        <v>153</v>
      </c>
      <c r="C90" s="27">
        <v>3858792.66</v>
      </c>
      <c r="D90" s="27">
        <v>3552692.08</v>
      </c>
      <c r="E90" s="27">
        <v>3455136.99</v>
      </c>
      <c r="F90" s="27">
        <v>3675920.06</v>
      </c>
      <c r="G90" s="27">
        <v>3670596.06</v>
      </c>
      <c r="H90" s="27">
        <v>3241988.51</v>
      </c>
      <c r="I90" s="27">
        <v>21455126.359999999</v>
      </c>
      <c r="J90" s="28">
        <v>0.76211757059999996</v>
      </c>
      <c r="K90" s="19"/>
      <c r="L90" s="103"/>
      <c r="M90" s="26" t="s">
        <v>153</v>
      </c>
      <c r="N90" s="27">
        <v>3858676.36</v>
      </c>
      <c r="O90" s="27">
        <v>3552581.08</v>
      </c>
      <c r="P90" s="27">
        <v>3455015.99</v>
      </c>
      <c r="Q90" s="27">
        <v>3675778.06</v>
      </c>
      <c r="R90" s="27">
        <v>3670469.06</v>
      </c>
      <c r="S90" s="27">
        <v>3240749.79</v>
      </c>
      <c r="T90" s="27">
        <v>21453270.34</v>
      </c>
      <c r="U90" s="28">
        <v>0.76211120349999995</v>
      </c>
      <c r="V90" s="20"/>
      <c r="W90" s="103"/>
      <c r="X90" s="26" t="s">
        <v>153</v>
      </c>
      <c r="Y90" s="29">
        <v>20537</v>
      </c>
      <c r="Z90" s="29">
        <v>18937</v>
      </c>
      <c r="AA90" s="29">
        <v>18987</v>
      </c>
      <c r="AB90" s="29">
        <v>20278</v>
      </c>
      <c r="AC90" s="29">
        <v>20280</v>
      </c>
      <c r="AD90" s="29">
        <v>17836</v>
      </c>
      <c r="AE90" s="29">
        <v>116855</v>
      </c>
      <c r="AF90" s="28">
        <v>0.68184535540000002</v>
      </c>
    </row>
    <row r="91" spans="1:32" ht="4.5" customHeight="1" x14ac:dyDescent="0.35">
      <c r="A91" s="30"/>
      <c r="B91" s="30"/>
      <c r="C91" s="31"/>
      <c r="D91" s="31"/>
      <c r="E91" s="31"/>
      <c r="F91" s="31"/>
      <c r="G91" s="31"/>
      <c r="H91" s="31"/>
      <c r="I91" s="31"/>
      <c r="J91" s="31"/>
      <c r="K91" s="19"/>
      <c r="L91" s="30"/>
      <c r="M91" s="30"/>
      <c r="N91" s="31"/>
      <c r="O91" s="31"/>
      <c r="P91" s="31"/>
      <c r="Q91" s="31"/>
      <c r="R91" s="31"/>
      <c r="S91" s="31"/>
      <c r="T91" s="31"/>
      <c r="U91" s="31"/>
      <c r="V91" s="20"/>
      <c r="W91" s="30"/>
      <c r="X91" s="30"/>
      <c r="Y91" s="33"/>
      <c r="Z91" s="33"/>
      <c r="AA91" s="33"/>
      <c r="AB91" s="33"/>
      <c r="AC91" s="33"/>
      <c r="AD91" s="33"/>
      <c r="AE91" s="33"/>
      <c r="AF91" s="33"/>
    </row>
    <row r="92" spans="1:32" ht="31" x14ac:dyDescent="0.35">
      <c r="A92" s="35" t="s">
        <v>155</v>
      </c>
      <c r="B92" s="35"/>
      <c r="C92" s="36">
        <v>5779465.0599999996</v>
      </c>
      <c r="D92" s="36">
        <v>5432939.1299999999</v>
      </c>
      <c r="E92" s="36">
        <v>5553310.6399999997</v>
      </c>
      <c r="F92" s="36">
        <v>6121570.7699999996</v>
      </c>
      <c r="G92" s="36">
        <v>5627487.9800000004</v>
      </c>
      <c r="H92" s="36">
        <v>5139744.84</v>
      </c>
      <c r="I92" s="36">
        <v>33654518.420000002</v>
      </c>
      <c r="J92" s="37">
        <v>0.9498866494</v>
      </c>
      <c r="K92" s="19"/>
      <c r="L92" s="35" t="s">
        <v>155</v>
      </c>
      <c r="M92" s="35"/>
      <c r="N92" s="36">
        <v>5776012.0599999996</v>
      </c>
      <c r="O92" s="36">
        <v>5429791.1299999999</v>
      </c>
      <c r="P92" s="36">
        <v>5549735.1399999997</v>
      </c>
      <c r="Q92" s="36">
        <v>6118178.7699999996</v>
      </c>
      <c r="R92" s="36">
        <v>5624644.9800000004</v>
      </c>
      <c r="S92" s="36">
        <v>5102350.54</v>
      </c>
      <c r="T92" s="36">
        <v>33600712.619999997</v>
      </c>
      <c r="U92" s="37">
        <v>0.95010365320000001</v>
      </c>
      <c r="V92" s="20"/>
      <c r="W92" s="35" t="s">
        <v>155</v>
      </c>
      <c r="X92" s="35"/>
      <c r="Y92" s="38">
        <v>30025</v>
      </c>
      <c r="Z92" s="38">
        <v>28468</v>
      </c>
      <c r="AA92" s="38">
        <v>28414</v>
      </c>
      <c r="AB92" s="38">
        <v>32294</v>
      </c>
      <c r="AC92" s="38">
        <v>29455</v>
      </c>
      <c r="AD92" s="38">
        <v>25578</v>
      </c>
      <c r="AE92" s="38">
        <v>174234</v>
      </c>
      <c r="AF92" s="37">
        <v>0.96463912039999999</v>
      </c>
    </row>
    <row r="93" spans="1:32" ht="3.5" customHeight="1" x14ac:dyDescent="0.35">
      <c r="A93" s="44"/>
      <c r="B93" s="44"/>
      <c r="C93" s="45"/>
      <c r="D93" s="45"/>
      <c r="E93" s="45"/>
      <c r="F93" s="45"/>
      <c r="G93" s="45"/>
      <c r="H93" s="45"/>
      <c r="I93" s="45"/>
      <c r="J93" s="27"/>
      <c r="K93" s="19"/>
      <c r="L93" s="44"/>
      <c r="M93" s="44"/>
      <c r="N93" s="44"/>
      <c r="O93" s="44"/>
      <c r="P93" s="44"/>
      <c r="Q93" s="44"/>
      <c r="R93" s="44"/>
      <c r="S93" s="44"/>
      <c r="T93" s="44"/>
      <c r="U93" s="27"/>
      <c r="V93" s="20"/>
      <c r="W93" s="44"/>
      <c r="X93" s="44"/>
      <c r="Y93" s="44"/>
      <c r="Z93" s="44"/>
      <c r="AA93" s="44"/>
      <c r="AB93" s="44"/>
      <c r="AC93" s="44"/>
      <c r="AD93" s="44"/>
      <c r="AE93" s="29"/>
      <c r="AF93" s="29"/>
    </row>
    <row r="94" spans="1:32" x14ac:dyDescent="0.35">
      <c r="A94" s="35" t="s">
        <v>149</v>
      </c>
      <c r="B94" s="35"/>
      <c r="C94" s="39">
        <f>SUM(C86:C92)</f>
        <v>35942874.929640032</v>
      </c>
      <c r="D94" s="39">
        <f t="shared" ref="D94:I94" si="21">SUM(D86:D92)</f>
        <v>32285206.90041459</v>
      </c>
      <c r="E94" s="39">
        <f t="shared" si="21"/>
        <v>32483465.57923165</v>
      </c>
      <c r="F94" s="39">
        <f t="shared" si="21"/>
        <v>34538480.571857236</v>
      </c>
      <c r="G94" s="39">
        <f t="shared" si="21"/>
        <v>33222169.230322249</v>
      </c>
      <c r="H94" s="39">
        <f t="shared" si="21"/>
        <v>29274127.383654598</v>
      </c>
      <c r="I94" s="39">
        <f t="shared" si="21"/>
        <v>197746324.59512061</v>
      </c>
      <c r="J94" s="40">
        <f>SUMPRODUCT(I86:I93,J86:J93)/SUM(I86:I93)</f>
        <v>0.59469740602121823</v>
      </c>
      <c r="K94" s="19"/>
      <c r="L94" s="35" t="s">
        <v>149</v>
      </c>
      <c r="M94" s="26"/>
      <c r="N94" s="53">
        <f t="shared" ref="N94:T94" si="22">SUM(N86:N92)</f>
        <v>25675187.199999999</v>
      </c>
      <c r="O94" s="53">
        <f t="shared" si="22"/>
        <v>23151611.120000001</v>
      </c>
      <c r="P94" s="53">
        <f t="shared" si="22"/>
        <v>23383306.509999998</v>
      </c>
      <c r="Q94" s="53">
        <f t="shared" si="22"/>
        <v>25182246.870000001</v>
      </c>
      <c r="R94" s="53">
        <f t="shared" si="22"/>
        <v>24108220.32</v>
      </c>
      <c r="S94" s="53">
        <f t="shared" si="22"/>
        <v>21329675.949999999</v>
      </c>
      <c r="T94" s="53">
        <f t="shared" si="22"/>
        <v>142830247.97</v>
      </c>
      <c r="U94" s="40">
        <f>SUMPRODUCT(T86:T93,U86:U93)/SUM(T86:T93)</f>
        <v>0.65090719918447382</v>
      </c>
      <c r="V94" s="20"/>
      <c r="W94" s="35" t="s">
        <v>149</v>
      </c>
      <c r="X94" s="26"/>
      <c r="Y94" s="41">
        <f t="shared" ref="Y94:AD94" si="23">SUM(Y86:Y92)</f>
        <v>69319</v>
      </c>
      <c r="Z94" s="41">
        <f t="shared" si="23"/>
        <v>64502</v>
      </c>
      <c r="AA94" s="41">
        <f t="shared" si="23"/>
        <v>64606</v>
      </c>
      <c r="AB94" s="41">
        <f t="shared" si="23"/>
        <v>70957</v>
      </c>
      <c r="AC94" s="41">
        <f t="shared" si="23"/>
        <v>68321</v>
      </c>
      <c r="AD94" s="41">
        <f t="shared" si="23"/>
        <v>59484</v>
      </c>
      <c r="AE94" s="41">
        <f>SUM(Y94:AD94)</f>
        <v>397189</v>
      </c>
      <c r="AF94" s="40">
        <f>SUMPRODUCT(AE86:AE93,AF86:AF93)/SUM(AE86:AE93)</f>
        <v>0.68929259900665329</v>
      </c>
    </row>
    <row r="96" spans="1:32" ht="24" x14ac:dyDescent="0.7">
      <c r="A96" s="109" t="s">
        <v>160</v>
      </c>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row>
    <row r="97" spans="1:32" ht="18.5" x14ac:dyDescent="0.45">
      <c r="A97" s="105" t="s">
        <v>140</v>
      </c>
      <c r="B97" s="105"/>
      <c r="C97" s="105"/>
      <c r="D97" s="105"/>
      <c r="E97" s="105"/>
      <c r="F97" s="105"/>
      <c r="G97" s="105"/>
      <c r="H97" s="105"/>
      <c r="I97" s="105"/>
      <c r="J97" s="105"/>
      <c r="K97" s="17"/>
      <c r="L97" s="105" t="s">
        <v>141</v>
      </c>
      <c r="M97" s="105"/>
      <c r="N97" s="105"/>
      <c r="O97" s="105"/>
      <c r="P97" s="105"/>
      <c r="Q97" s="105"/>
      <c r="R97" s="105"/>
      <c r="S97" s="105"/>
      <c r="T97" s="105"/>
      <c r="U97" s="105"/>
      <c r="V97" s="17"/>
      <c r="W97" s="105" t="s">
        <v>142</v>
      </c>
      <c r="X97" s="105"/>
      <c r="Y97" s="105"/>
      <c r="Z97" s="105"/>
      <c r="AA97" s="105"/>
      <c r="AB97" s="105"/>
      <c r="AC97" s="105"/>
      <c r="AD97" s="105"/>
      <c r="AE97" s="105"/>
      <c r="AF97" s="105"/>
    </row>
    <row r="98" spans="1:32" ht="18.5" x14ac:dyDescent="0.45">
      <c r="A98" s="106">
        <v>2018</v>
      </c>
      <c r="B98" s="106"/>
      <c r="C98" s="106"/>
      <c r="D98" s="106"/>
      <c r="E98" s="106"/>
      <c r="F98" s="106"/>
      <c r="G98" s="106"/>
      <c r="H98" s="106"/>
      <c r="I98" s="106"/>
      <c r="J98" s="106"/>
      <c r="K98" s="67"/>
      <c r="L98" s="106">
        <v>2018</v>
      </c>
      <c r="M98" s="106"/>
      <c r="N98" s="106"/>
      <c r="O98" s="106"/>
      <c r="P98" s="106"/>
      <c r="Q98" s="106"/>
      <c r="R98" s="106"/>
      <c r="S98" s="106"/>
      <c r="T98" s="106"/>
      <c r="U98" s="106"/>
      <c r="V98" s="67"/>
      <c r="W98" s="106">
        <v>2018</v>
      </c>
      <c r="X98" s="106"/>
      <c r="Y98" s="106"/>
      <c r="Z98" s="106"/>
      <c r="AA98" s="106"/>
      <c r="AB98" s="106"/>
      <c r="AC98" s="106"/>
      <c r="AD98" s="106"/>
      <c r="AE98" s="106"/>
      <c r="AF98" s="106"/>
    </row>
    <row r="99" spans="1:32" x14ac:dyDescent="0.35">
      <c r="A99" s="107"/>
      <c r="B99" s="108"/>
      <c r="C99" s="21" t="s">
        <v>143</v>
      </c>
      <c r="D99" s="21" t="s">
        <v>144</v>
      </c>
      <c r="E99" s="21" t="s">
        <v>145</v>
      </c>
      <c r="F99" s="21" t="s">
        <v>146</v>
      </c>
      <c r="G99" s="21" t="s">
        <v>147</v>
      </c>
      <c r="H99" s="21" t="s">
        <v>148</v>
      </c>
      <c r="I99" s="21" t="s">
        <v>149</v>
      </c>
      <c r="J99" s="21" t="s">
        <v>150</v>
      </c>
      <c r="K99" s="22"/>
      <c r="L99" s="23"/>
      <c r="M99" s="23"/>
      <c r="N99" s="21" t="s">
        <v>143</v>
      </c>
      <c r="O99" s="21" t="s">
        <v>144</v>
      </c>
      <c r="P99" s="21" t="s">
        <v>145</v>
      </c>
      <c r="Q99" s="21" t="s">
        <v>146</v>
      </c>
      <c r="R99" s="21" t="s">
        <v>147</v>
      </c>
      <c r="S99" s="21" t="s">
        <v>148</v>
      </c>
      <c r="T99" s="21" t="s">
        <v>149</v>
      </c>
      <c r="U99" s="21" t="s">
        <v>150</v>
      </c>
      <c r="V99" s="24"/>
      <c r="W99" s="23"/>
      <c r="X99" s="23"/>
      <c r="Y99" s="21" t="s">
        <v>143</v>
      </c>
      <c r="Z99" s="21" t="s">
        <v>144</v>
      </c>
      <c r="AA99" s="21" t="s">
        <v>145</v>
      </c>
      <c r="AB99" s="21" t="s">
        <v>146</v>
      </c>
      <c r="AC99" s="21" t="s">
        <v>147</v>
      </c>
      <c r="AD99" s="21" t="s">
        <v>148</v>
      </c>
      <c r="AE99" s="21" t="s">
        <v>149</v>
      </c>
      <c r="AF99" s="21" t="s">
        <v>150</v>
      </c>
    </row>
    <row r="100" spans="1:32" x14ac:dyDescent="0.35">
      <c r="A100" s="103" t="s">
        <v>151</v>
      </c>
      <c r="B100" s="26" t="s">
        <v>152</v>
      </c>
      <c r="C100" s="27">
        <v>7638889.3799999999</v>
      </c>
      <c r="D100" s="27">
        <v>6627564.9400000004</v>
      </c>
      <c r="E100" s="27">
        <v>6391484.6399999997</v>
      </c>
      <c r="F100" s="27">
        <v>6937033.21</v>
      </c>
      <c r="G100" s="27">
        <v>8371535.6399999997</v>
      </c>
      <c r="H100" s="27">
        <v>5702010.4100000001</v>
      </c>
      <c r="I100" s="27">
        <v>41668518.219999999</v>
      </c>
      <c r="J100" s="28">
        <v>0.29291736419999997</v>
      </c>
      <c r="K100" s="19"/>
      <c r="L100" s="103" t="s">
        <v>151</v>
      </c>
      <c r="M100" s="26" t="s">
        <v>152</v>
      </c>
      <c r="N100" s="27">
        <v>6281133.6299999999</v>
      </c>
      <c r="O100" s="27">
        <v>5339578.1900000004</v>
      </c>
      <c r="P100" s="27">
        <v>4776295.26</v>
      </c>
      <c r="Q100" s="27">
        <v>5320742.68</v>
      </c>
      <c r="R100" s="27">
        <v>5804034.25</v>
      </c>
      <c r="S100" s="27">
        <v>4504437.82</v>
      </c>
      <c r="T100" s="27">
        <v>32026221.829999998</v>
      </c>
      <c r="U100" s="28">
        <v>0.27700437220000002</v>
      </c>
      <c r="V100" s="20"/>
      <c r="W100" s="103" t="s">
        <v>151</v>
      </c>
      <c r="X100" s="26" t="s">
        <v>152</v>
      </c>
      <c r="Y100" s="29">
        <v>445</v>
      </c>
      <c r="Z100" s="29">
        <v>398</v>
      </c>
      <c r="AA100" s="29">
        <v>365</v>
      </c>
      <c r="AB100" s="29">
        <v>395</v>
      </c>
      <c r="AC100" s="29">
        <v>421</v>
      </c>
      <c r="AD100" s="29">
        <v>333</v>
      </c>
      <c r="AE100" s="29">
        <v>2357</v>
      </c>
      <c r="AF100" s="28">
        <v>0.31994027419999999</v>
      </c>
    </row>
    <row r="101" spans="1:32" x14ac:dyDescent="0.35">
      <c r="A101" s="103"/>
      <c r="B101" s="26" t="s">
        <v>153</v>
      </c>
      <c r="C101" s="27">
        <v>1773281.31</v>
      </c>
      <c r="D101" s="27">
        <v>1540715.86</v>
      </c>
      <c r="E101" s="27">
        <v>1313821.54</v>
      </c>
      <c r="F101" s="27">
        <v>1480967.8</v>
      </c>
      <c r="G101" s="27">
        <v>1892478.59</v>
      </c>
      <c r="H101" s="27">
        <v>1327529.23</v>
      </c>
      <c r="I101" s="27">
        <v>9328794.3300000001</v>
      </c>
      <c r="J101" s="28">
        <v>0.4093690767</v>
      </c>
      <c r="K101" s="19"/>
      <c r="L101" s="103"/>
      <c r="M101" s="26" t="s">
        <v>153</v>
      </c>
      <c r="N101" s="27">
        <v>724607.94</v>
      </c>
      <c r="O101" s="27">
        <v>709198.04</v>
      </c>
      <c r="P101" s="27">
        <v>564666.68999999994</v>
      </c>
      <c r="Q101" s="27">
        <v>642694.40000000002</v>
      </c>
      <c r="R101" s="27">
        <v>701781.14</v>
      </c>
      <c r="S101" s="27">
        <v>514329.73</v>
      </c>
      <c r="T101" s="27">
        <v>3857277.94</v>
      </c>
      <c r="U101" s="28">
        <v>0.32411819759999999</v>
      </c>
      <c r="V101" s="20"/>
      <c r="W101" s="103"/>
      <c r="X101" s="26" t="s">
        <v>153</v>
      </c>
      <c r="Y101" s="29">
        <v>2415</v>
      </c>
      <c r="Z101" s="29">
        <v>2595</v>
      </c>
      <c r="AA101" s="29">
        <v>1810</v>
      </c>
      <c r="AB101" s="29">
        <v>2225</v>
      </c>
      <c r="AC101" s="29">
        <v>2627</v>
      </c>
      <c r="AD101" s="29">
        <v>1826</v>
      </c>
      <c r="AE101" s="29">
        <v>13498</v>
      </c>
      <c r="AF101" s="28">
        <v>0.34956107409999998</v>
      </c>
    </row>
    <row r="102" spans="1:32" ht="5.5" customHeight="1" x14ac:dyDescent="0.35">
      <c r="A102" s="30"/>
      <c r="B102" s="30"/>
      <c r="C102" s="31"/>
      <c r="D102" s="31"/>
      <c r="E102" s="31"/>
      <c r="F102" s="31"/>
      <c r="G102" s="31"/>
      <c r="H102" s="31"/>
      <c r="I102" s="31"/>
      <c r="J102" s="32"/>
      <c r="K102" s="19"/>
      <c r="L102" s="30"/>
      <c r="M102" s="30"/>
      <c r="N102" s="31"/>
      <c r="O102" s="31"/>
      <c r="P102" s="31"/>
      <c r="Q102" s="31"/>
      <c r="R102" s="31"/>
      <c r="S102" s="31"/>
      <c r="T102" s="31"/>
      <c r="U102" s="32"/>
      <c r="V102" s="20"/>
      <c r="W102" s="30"/>
      <c r="X102" s="30"/>
      <c r="Y102" s="33"/>
      <c r="Z102" s="33"/>
      <c r="AA102" s="33"/>
      <c r="AB102" s="33"/>
      <c r="AC102" s="33"/>
      <c r="AD102" s="33"/>
      <c r="AE102" s="33"/>
      <c r="AF102" s="32"/>
    </row>
    <row r="103" spans="1:32" x14ac:dyDescent="0.35">
      <c r="A103" s="103" t="s">
        <v>154</v>
      </c>
      <c r="B103" s="26" t="s">
        <v>152</v>
      </c>
      <c r="C103" s="27">
        <v>8374493.96</v>
      </c>
      <c r="D103" s="27">
        <v>7928375.5800000001</v>
      </c>
      <c r="E103" s="27">
        <v>8256080.9100000001</v>
      </c>
      <c r="F103" s="27">
        <v>8604532.5800000001</v>
      </c>
      <c r="G103" s="27">
        <v>9204571.3599999994</v>
      </c>
      <c r="H103" s="27">
        <v>8196690.5099999998</v>
      </c>
      <c r="I103" s="27">
        <v>50564744.899999999</v>
      </c>
      <c r="J103" s="28">
        <v>0.70967763750000001</v>
      </c>
      <c r="K103" s="19"/>
      <c r="L103" s="103" t="s">
        <v>154</v>
      </c>
      <c r="M103" s="26" t="s">
        <v>152</v>
      </c>
      <c r="N103" s="27">
        <v>7236193.0800000001</v>
      </c>
      <c r="O103" s="27">
        <v>6875636.6299999999</v>
      </c>
      <c r="P103" s="27">
        <v>7127919.1900000004</v>
      </c>
      <c r="Q103" s="27">
        <v>7426892.6399999997</v>
      </c>
      <c r="R103" s="27">
        <v>7925568.5</v>
      </c>
      <c r="S103" s="27">
        <v>7075824.6799999997</v>
      </c>
      <c r="T103" s="27">
        <v>43668034.719999999</v>
      </c>
      <c r="U103" s="28">
        <v>0.70067495010000003</v>
      </c>
      <c r="V103" s="20"/>
      <c r="W103" s="103" t="s">
        <v>154</v>
      </c>
      <c r="X103" s="26" t="s">
        <v>152</v>
      </c>
      <c r="Y103" s="29">
        <v>8382</v>
      </c>
      <c r="Z103" s="29">
        <v>7603</v>
      </c>
      <c r="AA103" s="29">
        <v>8201</v>
      </c>
      <c r="AB103" s="29">
        <v>8686</v>
      </c>
      <c r="AC103" s="29">
        <v>9247</v>
      </c>
      <c r="AD103" s="29">
        <v>8149</v>
      </c>
      <c r="AE103" s="29">
        <v>50268</v>
      </c>
      <c r="AF103" s="28">
        <v>0.43659672040000003</v>
      </c>
    </row>
    <row r="104" spans="1:32" x14ac:dyDescent="0.35">
      <c r="A104" s="103"/>
      <c r="B104" s="26" t="s">
        <v>153</v>
      </c>
      <c r="C104" s="27">
        <v>4203780.79</v>
      </c>
      <c r="D104" s="27">
        <v>3771646.93</v>
      </c>
      <c r="E104" s="27">
        <v>3700122.12</v>
      </c>
      <c r="F104" s="27">
        <v>4049868.03</v>
      </c>
      <c r="G104" s="27">
        <v>4286993.1500000004</v>
      </c>
      <c r="H104" s="27">
        <v>3847031.53</v>
      </c>
      <c r="I104" s="27">
        <v>23859442.550000001</v>
      </c>
      <c r="J104" s="28">
        <v>0.82017879019999995</v>
      </c>
      <c r="K104" s="19"/>
      <c r="L104" s="103"/>
      <c r="M104" s="26" t="s">
        <v>153</v>
      </c>
      <c r="N104" s="27">
        <v>3342949.39</v>
      </c>
      <c r="O104" s="27">
        <v>3038909.64</v>
      </c>
      <c r="P104" s="27">
        <v>3055889.26</v>
      </c>
      <c r="Q104" s="27">
        <v>3249618.92</v>
      </c>
      <c r="R104" s="27">
        <v>3490125.51</v>
      </c>
      <c r="S104" s="27">
        <v>3077177.65</v>
      </c>
      <c r="T104" s="27">
        <v>19254670.369999997</v>
      </c>
      <c r="U104" s="28">
        <v>0.84431555690000004</v>
      </c>
      <c r="V104" s="20"/>
      <c r="W104" s="103"/>
      <c r="X104" s="26" t="s">
        <v>153</v>
      </c>
      <c r="Y104" s="29">
        <v>15000</v>
      </c>
      <c r="Z104" s="29">
        <v>13499</v>
      </c>
      <c r="AA104" s="29">
        <v>13970</v>
      </c>
      <c r="AB104" s="29">
        <v>15005</v>
      </c>
      <c r="AC104" s="29">
        <v>15860</v>
      </c>
      <c r="AD104" s="29">
        <v>13989</v>
      </c>
      <c r="AE104" s="29">
        <v>87323</v>
      </c>
      <c r="AF104" s="28">
        <v>0.79312778530000005</v>
      </c>
    </row>
    <row r="105" spans="1:32" ht="4.5" customHeight="1" x14ac:dyDescent="0.35">
      <c r="A105" s="30"/>
      <c r="B105" s="30"/>
      <c r="C105" s="31"/>
      <c r="D105" s="31"/>
      <c r="E105" s="31"/>
      <c r="F105" s="31"/>
      <c r="G105" s="31"/>
      <c r="H105" s="31"/>
      <c r="I105" s="31"/>
      <c r="J105" s="31"/>
      <c r="K105" s="19"/>
      <c r="L105" s="30"/>
      <c r="M105" s="30"/>
      <c r="N105" s="31"/>
      <c r="O105" s="31"/>
      <c r="P105" s="31"/>
      <c r="Q105" s="31"/>
      <c r="R105" s="31"/>
      <c r="S105" s="31"/>
      <c r="T105" s="31"/>
      <c r="U105" s="31"/>
      <c r="V105" s="20"/>
      <c r="W105" s="30"/>
      <c r="X105" s="30"/>
      <c r="Y105" s="33"/>
      <c r="Z105" s="33"/>
      <c r="AA105" s="33"/>
      <c r="AB105" s="33"/>
      <c r="AC105" s="33"/>
      <c r="AD105" s="33"/>
      <c r="AE105" s="33"/>
      <c r="AF105" s="33"/>
    </row>
    <row r="106" spans="1:32" ht="31" x14ac:dyDescent="0.35">
      <c r="A106" s="35" t="s">
        <v>155</v>
      </c>
      <c r="B106" s="35"/>
      <c r="C106" s="36">
        <v>7242129.9400000004</v>
      </c>
      <c r="D106" s="36">
        <v>7157855.9400000004</v>
      </c>
      <c r="E106" s="36">
        <v>6066011.6200000001</v>
      </c>
      <c r="F106" s="36">
        <v>6138711.7999999998</v>
      </c>
      <c r="G106" s="36">
        <v>6478181.4100000001</v>
      </c>
      <c r="H106" s="36">
        <v>6445380.2300000004</v>
      </c>
      <c r="I106" s="36">
        <v>39528270.939999998</v>
      </c>
      <c r="J106" s="37">
        <v>0.90105447819999995</v>
      </c>
      <c r="K106" s="19"/>
      <c r="L106" s="35" t="s">
        <v>155</v>
      </c>
      <c r="M106" s="35"/>
      <c r="N106" s="36">
        <v>2233253.0699999998</v>
      </c>
      <c r="O106" s="36">
        <v>2086294.52</v>
      </c>
      <c r="P106" s="36">
        <v>2223526.2200000002</v>
      </c>
      <c r="Q106" s="36">
        <v>2012513.88</v>
      </c>
      <c r="R106" s="36">
        <v>2457778.12</v>
      </c>
      <c r="S106" s="36">
        <v>2229557.64</v>
      </c>
      <c r="T106" s="36">
        <v>13242923.450000003</v>
      </c>
      <c r="U106" s="37">
        <v>0.94206975640000001</v>
      </c>
      <c r="V106" s="20"/>
      <c r="W106" s="35" t="s">
        <v>155</v>
      </c>
      <c r="X106" s="35"/>
      <c r="Y106" s="38">
        <v>10708</v>
      </c>
      <c r="Z106" s="38">
        <v>9833</v>
      </c>
      <c r="AA106" s="38">
        <v>9300</v>
      </c>
      <c r="AB106" s="38">
        <v>9956</v>
      </c>
      <c r="AC106" s="38">
        <v>11117</v>
      </c>
      <c r="AD106" s="38">
        <v>10036</v>
      </c>
      <c r="AE106" s="38">
        <v>60950</v>
      </c>
      <c r="AF106" s="37">
        <v>0.92228166020000002</v>
      </c>
    </row>
    <row r="107" spans="1:32" x14ac:dyDescent="0.35">
      <c r="A107" s="35" t="s">
        <v>149</v>
      </c>
      <c r="B107" s="35"/>
      <c r="C107" s="39">
        <f>SUM(C100:C106)</f>
        <v>29232575.379999999</v>
      </c>
      <c r="D107" s="39">
        <f t="shared" ref="D107:I107" si="24">SUM(D100:D106)</f>
        <v>27026159.250000004</v>
      </c>
      <c r="E107" s="39">
        <f t="shared" si="24"/>
        <v>25727520.830000002</v>
      </c>
      <c r="F107" s="39">
        <f t="shared" si="24"/>
        <v>27211113.420000002</v>
      </c>
      <c r="G107" s="39">
        <f t="shared" si="24"/>
        <v>30233760.150000002</v>
      </c>
      <c r="H107" s="39">
        <f t="shared" si="24"/>
        <v>25518641.91</v>
      </c>
      <c r="I107" s="39">
        <f t="shared" si="24"/>
        <v>164949770.94</v>
      </c>
      <c r="J107" s="40">
        <f>SUMPRODUCT(I99:I106,J99:J106)/SUM(I99:I106)</f>
        <v>0.64925919454954206</v>
      </c>
      <c r="K107" s="19"/>
      <c r="L107" s="35" t="s">
        <v>149</v>
      </c>
      <c r="M107" s="35"/>
      <c r="N107" s="39">
        <f>SUM(N100:N106)</f>
        <v>19818137.109999999</v>
      </c>
      <c r="O107" s="39">
        <f t="shared" ref="O107:T107" si="25">SUM(O100:O106)</f>
        <v>18049617.02</v>
      </c>
      <c r="P107" s="39">
        <f t="shared" si="25"/>
        <v>17748296.620000001</v>
      </c>
      <c r="Q107" s="39">
        <f t="shared" si="25"/>
        <v>18652462.52</v>
      </c>
      <c r="R107" s="39">
        <f t="shared" si="25"/>
        <v>20379287.52</v>
      </c>
      <c r="S107" s="39">
        <f t="shared" si="25"/>
        <v>17401327.52</v>
      </c>
      <c r="T107" s="39">
        <f t="shared" si="25"/>
        <v>112049128.30999999</v>
      </c>
      <c r="U107" s="40">
        <f>SUMPRODUCT(T99:T106,U99:U106)/SUM(T99:T106)</f>
        <v>0.61983071128142564</v>
      </c>
      <c r="V107" s="20"/>
      <c r="W107" s="35" t="s">
        <v>149</v>
      </c>
      <c r="X107" s="35"/>
      <c r="Y107" s="41">
        <f t="shared" ref="Y107:AD107" si="26">SUM(Y100:Y106)</f>
        <v>36950</v>
      </c>
      <c r="Z107" s="41">
        <f t="shared" si="26"/>
        <v>33928</v>
      </c>
      <c r="AA107" s="41">
        <f t="shared" si="26"/>
        <v>33646</v>
      </c>
      <c r="AB107" s="41">
        <f t="shared" si="26"/>
        <v>36267</v>
      </c>
      <c r="AC107" s="41">
        <f t="shared" si="26"/>
        <v>39272</v>
      </c>
      <c r="AD107" s="41">
        <f t="shared" si="26"/>
        <v>34333</v>
      </c>
      <c r="AE107" s="41">
        <f>SUM(Y107:AD107)</f>
        <v>214396</v>
      </c>
      <c r="AF107" s="40">
        <f>SUMPRODUCT(AE99:AE106,AF99:AF106)/SUM(AE99:AE106)</f>
        <v>0.71312283498992668</v>
      </c>
    </row>
    <row r="108" spans="1:32" s="18" customFormat="1" ht="18.5" x14ac:dyDescent="0.45">
      <c r="A108" s="106">
        <v>2019</v>
      </c>
      <c r="B108" s="106"/>
      <c r="C108" s="106"/>
      <c r="D108" s="106"/>
      <c r="E108" s="106"/>
      <c r="F108" s="106"/>
      <c r="G108" s="106"/>
      <c r="H108" s="106"/>
      <c r="I108" s="106"/>
      <c r="J108" s="106"/>
      <c r="K108" s="67"/>
      <c r="L108" s="106">
        <v>2019</v>
      </c>
      <c r="M108" s="106"/>
      <c r="N108" s="106"/>
      <c r="O108" s="106"/>
      <c r="P108" s="106"/>
      <c r="Q108" s="106"/>
      <c r="R108" s="106"/>
      <c r="S108" s="106"/>
      <c r="T108" s="106"/>
      <c r="U108" s="106"/>
      <c r="V108" s="67"/>
      <c r="W108" s="106">
        <v>2019</v>
      </c>
      <c r="X108" s="106"/>
      <c r="Y108" s="106"/>
      <c r="Z108" s="106"/>
      <c r="AA108" s="106"/>
      <c r="AB108" s="106"/>
      <c r="AC108" s="106"/>
      <c r="AD108" s="106"/>
      <c r="AE108" s="106"/>
      <c r="AF108" s="106"/>
    </row>
    <row r="109" spans="1:32" x14ac:dyDescent="0.35">
      <c r="A109" s="23"/>
      <c r="B109" s="23"/>
      <c r="C109" s="21" t="s">
        <v>143</v>
      </c>
      <c r="D109" s="21" t="s">
        <v>144</v>
      </c>
      <c r="E109" s="21" t="s">
        <v>145</v>
      </c>
      <c r="F109" s="21" t="s">
        <v>146</v>
      </c>
      <c r="G109" s="21" t="s">
        <v>147</v>
      </c>
      <c r="H109" s="21" t="s">
        <v>148</v>
      </c>
      <c r="I109" s="21" t="s">
        <v>149</v>
      </c>
      <c r="J109" s="21" t="s">
        <v>150</v>
      </c>
      <c r="K109" s="22"/>
      <c r="L109" s="23"/>
      <c r="M109" s="23"/>
      <c r="N109" s="21" t="s">
        <v>143</v>
      </c>
      <c r="O109" s="21" t="s">
        <v>144</v>
      </c>
      <c r="P109" s="21" t="s">
        <v>145</v>
      </c>
      <c r="Q109" s="21" t="s">
        <v>146</v>
      </c>
      <c r="R109" s="21" t="s">
        <v>147</v>
      </c>
      <c r="S109" s="21" t="s">
        <v>148</v>
      </c>
      <c r="T109" s="21" t="s">
        <v>149</v>
      </c>
      <c r="U109" s="21" t="s">
        <v>150</v>
      </c>
      <c r="V109" s="24"/>
      <c r="W109" s="23"/>
      <c r="X109" s="23"/>
      <c r="Y109" s="21" t="s">
        <v>143</v>
      </c>
      <c r="Z109" s="21" t="s">
        <v>144</v>
      </c>
      <c r="AA109" s="21" t="s">
        <v>145</v>
      </c>
      <c r="AB109" s="21" t="s">
        <v>146</v>
      </c>
      <c r="AC109" s="21" t="s">
        <v>147</v>
      </c>
      <c r="AD109" s="21" t="s">
        <v>148</v>
      </c>
      <c r="AE109" s="21" t="s">
        <v>149</v>
      </c>
      <c r="AF109" s="21" t="s">
        <v>150</v>
      </c>
    </row>
    <row r="110" spans="1:32" x14ac:dyDescent="0.35">
      <c r="A110" s="103" t="s">
        <v>151</v>
      </c>
      <c r="B110" s="26" t="s">
        <v>152</v>
      </c>
      <c r="C110" s="27">
        <v>7386608.8499999996</v>
      </c>
      <c r="D110" s="27">
        <v>6533651.2599999998</v>
      </c>
      <c r="E110" s="27">
        <v>5353460.9000000004</v>
      </c>
      <c r="F110" s="27">
        <v>6824251.5800000001</v>
      </c>
      <c r="G110" s="27">
        <v>7640395.0999999996</v>
      </c>
      <c r="H110" s="27">
        <v>5813512.7300000004</v>
      </c>
      <c r="I110" s="27">
        <v>39551880.420000002</v>
      </c>
      <c r="J110" s="28">
        <v>0.27440898200000002</v>
      </c>
      <c r="K110" s="19"/>
      <c r="L110" s="103" t="s">
        <v>151</v>
      </c>
      <c r="M110" s="26" t="s">
        <v>152</v>
      </c>
      <c r="N110" s="27">
        <v>5450479.5499999998</v>
      </c>
      <c r="O110" s="27">
        <v>5497850.7400000002</v>
      </c>
      <c r="P110" s="27">
        <v>4366596.13</v>
      </c>
      <c r="Q110" s="27">
        <v>4972551.3099999996</v>
      </c>
      <c r="R110" s="27">
        <v>5182794.1900000004</v>
      </c>
      <c r="S110" s="27">
        <v>4281210.47</v>
      </c>
      <c r="T110" s="27">
        <v>29751482.390000001</v>
      </c>
      <c r="U110" s="28">
        <v>0.25111471810000002</v>
      </c>
      <c r="V110" s="20"/>
      <c r="W110" s="103" t="s">
        <v>151</v>
      </c>
      <c r="X110" s="26" t="s">
        <v>152</v>
      </c>
      <c r="Y110" s="29">
        <v>390</v>
      </c>
      <c r="Z110" s="29">
        <v>371</v>
      </c>
      <c r="AA110" s="29">
        <v>310</v>
      </c>
      <c r="AB110" s="29">
        <v>378</v>
      </c>
      <c r="AC110" s="29">
        <v>347</v>
      </c>
      <c r="AD110" s="29">
        <v>314</v>
      </c>
      <c r="AE110" s="29">
        <v>2110</v>
      </c>
      <c r="AF110" s="28">
        <v>0.29115496070000002</v>
      </c>
    </row>
    <row r="111" spans="1:32" x14ac:dyDescent="0.35">
      <c r="A111" s="103"/>
      <c r="B111" s="26" t="s">
        <v>153</v>
      </c>
      <c r="C111" s="27">
        <v>1814536.25</v>
      </c>
      <c r="D111" s="27">
        <v>1467588.13</v>
      </c>
      <c r="E111" s="27">
        <v>1332588.02</v>
      </c>
      <c r="F111" s="27">
        <v>1593705.98</v>
      </c>
      <c r="G111" s="27">
        <v>1546215.45</v>
      </c>
      <c r="H111" s="27">
        <v>1276093.72</v>
      </c>
      <c r="I111" s="27">
        <v>9030727.5500000007</v>
      </c>
      <c r="J111" s="28">
        <v>0.3847513803</v>
      </c>
      <c r="K111" s="19"/>
      <c r="L111" s="103"/>
      <c r="M111" s="26" t="s">
        <v>153</v>
      </c>
      <c r="N111" s="27">
        <v>768225.15</v>
      </c>
      <c r="O111" s="27">
        <v>680905.47</v>
      </c>
      <c r="P111" s="27">
        <v>614974.46</v>
      </c>
      <c r="Q111" s="27">
        <v>666752.07999999996</v>
      </c>
      <c r="R111" s="27">
        <v>642064.06999999995</v>
      </c>
      <c r="S111" s="27">
        <v>594352.01</v>
      </c>
      <c r="T111" s="27">
        <v>3967273.24</v>
      </c>
      <c r="U111" s="28">
        <v>0.3295289408</v>
      </c>
      <c r="V111" s="20"/>
      <c r="W111" s="103"/>
      <c r="X111" s="26" t="s">
        <v>153</v>
      </c>
      <c r="Y111" s="29">
        <v>2370</v>
      </c>
      <c r="Z111" s="29">
        <v>2292</v>
      </c>
      <c r="AA111" s="29">
        <v>1970</v>
      </c>
      <c r="AB111" s="29">
        <v>2054</v>
      </c>
      <c r="AC111" s="29">
        <v>2262</v>
      </c>
      <c r="AD111" s="29">
        <v>2111</v>
      </c>
      <c r="AE111" s="29">
        <v>13059</v>
      </c>
      <c r="AF111" s="28">
        <v>0.33531903969999999</v>
      </c>
    </row>
    <row r="112" spans="1:32" ht="4.5" customHeight="1" x14ac:dyDescent="0.35">
      <c r="A112" s="30"/>
      <c r="B112" s="30"/>
      <c r="C112" s="31"/>
      <c r="D112" s="31"/>
      <c r="E112" s="31"/>
      <c r="F112" s="31"/>
      <c r="G112" s="31"/>
      <c r="H112" s="31"/>
      <c r="I112" s="31"/>
      <c r="J112" s="32"/>
      <c r="K112" s="19"/>
      <c r="L112" s="30"/>
      <c r="M112" s="30"/>
      <c r="N112" s="31"/>
      <c r="O112" s="31"/>
      <c r="P112" s="31"/>
      <c r="Q112" s="31"/>
      <c r="R112" s="31"/>
      <c r="S112" s="31"/>
      <c r="T112" s="31"/>
      <c r="U112" s="32"/>
      <c r="V112" s="20"/>
      <c r="W112" s="30"/>
      <c r="X112" s="30"/>
      <c r="Y112" s="33"/>
      <c r="Z112" s="33"/>
      <c r="AA112" s="33"/>
      <c r="AB112" s="33"/>
      <c r="AC112" s="33"/>
      <c r="AD112" s="33"/>
      <c r="AE112" s="33"/>
      <c r="AF112" s="32"/>
    </row>
    <row r="113" spans="1:32" x14ac:dyDescent="0.35">
      <c r="A113" s="103" t="s">
        <v>154</v>
      </c>
      <c r="B113" s="26" t="s">
        <v>152</v>
      </c>
      <c r="C113" s="27">
        <v>10284617.42</v>
      </c>
      <c r="D113" s="27">
        <v>9601097.2300000004</v>
      </c>
      <c r="E113" s="27">
        <v>8769285.9800000004</v>
      </c>
      <c r="F113" s="27">
        <v>10670744.640000001</v>
      </c>
      <c r="G113" s="27">
        <v>9705930.0999999996</v>
      </c>
      <c r="H113" s="27">
        <v>8954552.5099999998</v>
      </c>
      <c r="I113" s="27">
        <v>57986227.880000003</v>
      </c>
      <c r="J113" s="28">
        <v>0.72653264129999995</v>
      </c>
      <c r="K113" s="19"/>
      <c r="L113" s="103" t="s">
        <v>154</v>
      </c>
      <c r="M113" s="26" t="s">
        <v>152</v>
      </c>
      <c r="N113" s="27">
        <v>9040397.3200000003</v>
      </c>
      <c r="O113" s="27">
        <v>8436486.2100000009</v>
      </c>
      <c r="P113" s="27">
        <v>7714838.9299999997</v>
      </c>
      <c r="Q113" s="27">
        <v>9382911.0500000007</v>
      </c>
      <c r="R113" s="27">
        <v>8486679.25</v>
      </c>
      <c r="S113" s="27">
        <v>7808972.04</v>
      </c>
      <c r="T113" s="27">
        <v>50870284.799999997</v>
      </c>
      <c r="U113" s="28">
        <v>0.71960126859999995</v>
      </c>
      <c r="V113" s="20"/>
      <c r="W113" s="103" t="s">
        <v>154</v>
      </c>
      <c r="X113" s="26" t="s">
        <v>152</v>
      </c>
      <c r="Y113" s="29">
        <v>9171</v>
      </c>
      <c r="Z113" s="29">
        <v>8673</v>
      </c>
      <c r="AA113" s="29">
        <v>7990</v>
      </c>
      <c r="AB113" s="29">
        <v>9819</v>
      </c>
      <c r="AC113" s="29">
        <v>9253</v>
      </c>
      <c r="AD113" s="29">
        <v>8691</v>
      </c>
      <c r="AE113" s="29">
        <v>53597</v>
      </c>
      <c r="AF113" s="28">
        <v>0.4416801266</v>
      </c>
    </row>
    <row r="114" spans="1:32" x14ac:dyDescent="0.35">
      <c r="A114" s="103"/>
      <c r="B114" s="26" t="s">
        <v>153</v>
      </c>
      <c r="C114" s="27">
        <v>4459488.46</v>
      </c>
      <c r="D114" s="27">
        <v>4233001.78</v>
      </c>
      <c r="E114" s="27">
        <v>3688617.06</v>
      </c>
      <c r="F114" s="27">
        <v>4536867.9000000004</v>
      </c>
      <c r="G114" s="27">
        <v>4202602.97</v>
      </c>
      <c r="H114" s="27">
        <v>3928090.69</v>
      </c>
      <c r="I114" s="27">
        <v>25048668.860000003</v>
      </c>
      <c r="J114" s="28">
        <v>0.83047209789999998</v>
      </c>
      <c r="K114" s="19"/>
      <c r="L114" s="103"/>
      <c r="M114" s="26" t="s">
        <v>153</v>
      </c>
      <c r="N114" s="27">
        <v>3440395.54</v>
      </c>
      <c r="O114" s="27">
        <v>3166300.84</v>
      </c>
      <c r="P114" s="27">
        <v>2863334.22</v>
      </c>
      <c r="Q114" s="27">
        <v>3483705.05</v>
      </c>
      <c r="R114" s="27">
        <v>3373926.03</v>
      </c>
      <c r="S114" s="27">
        <v>3184633.54</v>
      </c>
      <c r="T114" s="27">
        <v>19512295.219999999</v>
      </c>
      <c r="U114" s="28">
        <v>0.84962560840000001</v>
      </c>
      <c r="V114" s="20"/>
      <c r="W114" s="103"/>
      <c r="X114" s="26" t="s">
        <v>153</v>
      </c>
      <c r="Y114" s="29">
        <v>15315</v>
      </c>
      <c r="Z114" s="29">
        <v>14504</v>
      </c>
      <c r="AA114" s="29">
        <v>13021</v>
      </c>
      <c r="AB114" s="29">
        <v>16113</v>
      </c>
      <c r="AC114" s="29">
        <v>15307</v>
      </c>
      <c r="AD114" s="29">
        <v>14118</v>
      </c>
      <c r="AE114" s="29">
        <v>88378</v>
      </c>
      <c r="AF114" s="28">
        <v>0.79833302250000004</v>
      </c>
    </row>
    <row r="115" spans="1:32" ht="3.5" customHeight="1" x14ac:dyDescent="0.35">
      <c r="A115" s="30"/>
      <c r="B115" s="30"/>
      <c r="C115" s="31"/>
      <c r="D115" s="31"/>
      <c r="E115" s="31"/>
      <c r="F115" s="31"/>
      <c r="G115" s="31"/>
      <c r="H115" s="31"/>
      <c r="I115" s="31"/>
      <c r="J115" s="31"/>
      <c r="K115" s="19"/>
      <c r="L115" s="30"/>
      <c r="M115" s="30"/>
      <c r="N115" s="31"/>
      <c r="O115" s="31"/>
      <c r="P115" s="31"/>
      <c r="Q115" s="31"/>
      <c r="R115" s="31"/>
      <c r="S115" s="31"/>
      <c r="T115" s="31"/>
      <c r="U115" s="31"/>
      <c r="V115" s="20"/>
      <c r="W115" s="30"/>
      <c r="X115" s="30"/>
      <c r="Y115" s="33"/>
      <c r="Z115" s="33"/>
      <c r="AA115" s="33"/>
      <c r="AB115" s="33"/>
      <c r="AC115" s="33"/>
      <c r="AD115" s="33"/>
      <c r="AE115" s="33"/>
      <c r="AF115" s="33"/>
    </row>
    <row r="116" spans="1:32" ht="31" x14ac:dyDescent="0.35">
      <c r="A116" s="35" t="s">
        <v>155</v>
      </c>
      <c r="B116" s="35"/>
      <c r="C116" s="36">
        <v>8187883.3700000001</v>
      </c>
      <c r="D116" s="36">
        <v>8437751.1600000001</v>
      </c>
      <c r="E116" s="36">
        <v>7987576.54</v>
      </c>
      <c r="F116" s="36">
        <v>9331264.5399999991</v>
      </c>
      <c r="G116" s="36">
        <v>10337785.9</v>
      </c>
      <c r="H116" s="36">
        <v>7884295.9900000002</v>
      </c>
      <c r="I116" s="36">
        <v>52166557.5</v>
      </c>
      <c r="J116" s="37">
        <v>0.89699280439999995</v>
      </c>
      <c r="K116" s="19"/>
      <c r="L116" s="35" t="s">
        <v>155</v>
      </c>
      <c r="M116" s="35"/>
      <c r="N116" s="36">
        <v>3731184.02</v>
      </c>
      <c r="O116" s="36">
        <v>3479648.33</v>
      </c>
      <c r="P116" s="36">
        <v>2979484.52</v>
      </c>
      <c r="Q116" s="36">
        <v>3750293.55</v>
      </c>
      <c r="R116" s="36">
        <v>4090390.42</v>
      </c>
      <c r="S116" s="36">
        <v>3119633.68</v>
      </c>
      <c r="T116" s="36">
        <v>21150634.519999996</v>
      </c>
      <c r="U116" s="37">
        <v>0.94875968789999998</v>
      </c>
      <c r="V116" s="20"/>
      <c r="W116" s="35" t="s">
        <v>155</v>
      </c>
      <c r="X116" s="35"/>
      <c r="Y116" s="38">
        <v>18815</v>
      </c>
      <c r="Z116" s="38">
        <v>16986</v>
      </c>
      <c r="AA116" s="38">
        <v>14550</v>
      </c>
      <c r="AB116" s="38">
        <v>18403</v>
      </c>
      <c r="AC116" s="38">
        <v>17721</v>
      </c>
      <c r="AD116" s="38">
        <v>14814</v>
      </c>
      <c r="AE116" s="38">
        <v>101289</v>
      </c>
      <c r="AF116" s="37">
        <v>0.9318563353</v>
      </c>
    </row>
    <row r="117" spans="1:32" ht="3.5" customHeight="1" x14ac:dyDescent="0.35">
      <c r="A117" s="44"/>
      <c r="B117" s="44"/>
      <c r="C117" s="45"/>
      <c r="D117" s="45"/>
      <c r="E117" s="45"/>
      <c r="F117" s="45"/>
      <c r="G117" s="45"/>
      <c r="H117" s="45"/>
      <c r="I117" s="45"/>
      <c r="J117" s="45"/>
      <c r="K117" s="19"/>
      <c r="L117" s="44"/>
      <c r="M117" s="44"/>
      <c r="N117" s="45"/>
      <c r="O117" s="45"/>
      <c r="P117" s="45"/>
      <c r="Q117" s="45"/>
      <c r="R117" s="45"/>
      <c r="S117" s="45"/>
      <c r="T117" s="45"/>
      <c r="U117" s="45"/>
      <c r="V117" s="20"/>
      <c r="W117" s="44"/>
      <c r="X117" s="44"/>
      <c r="Y117" s="45"/>
      <c r="Z117" s="45"/>
      <c r="AA117" s="45"/>
      <c r="AB117" s="45"/>
      <c r="AC117" s="45"/>
      <c r="AD117" s="45"/>
      <c r="AE117" s="29"/>
      <c r="AF117" s="29"/>
    </row>
    <row r="118" spans="1:32" x14ac:dyDescent="0.35">
      <c r="A118" s="35" t="s">
        <v>149</v>
      </c>
      <c r="B118" s="35"/>
      <c r="C118" s="39">
        <f>SUM(C110:C116)</f>
        <v>32133134.350000001</v>
      </c>
      <c r="D118" s="39">
        <f t="shared" ref="D118:I118" si="27">SUM(D110:D116)</f>
        <v>30273089.560000002</v>
      </c>
      <c r="E118" s="39">
        <f t="shared" si="27"/>
        <v>27131528.5</v>
      </c>
      <c r="F118" s="39">
        <f t="shared" si="27"/>
        <v>32956834.640000001</v>
      </c>
      <c r="G118" s="39">
        <f t="shared" si="27"/>
        <v>33432929.519999996</v>
      </c>
      <c r="H118" s="39">
        <f t="shared" si="27"/>
        <v>27856545.640000001</v>
      </c>
      <c r="I118" s="39">
        <f t="shared" si="27"/>
        <v>183784062.20999998</v>
      </c>
      <c r="J118" s="40">
        <f>SUMPRODUCT(I110:I117,J110:J117)/SUM(I110:I117)</f>
        <v>0.67498840338359523</v>
      </c>
      <c r="K118" s="19"/>
      <c r="L118" s="46" t="s">
        <v>149</v>
      </c>
      <c r="M118" s="26"/>
      <c r="N118" s="47">
        <f>SUM(N110:N116)</f>
        <v>22430681.579999998</v>
      </c>
      <c r="O118" s="47">
        <f t="shared" ref="O118:T118" si="28">SUM(O110:O116)</f>
        <v>21261191.590000004</v>
      </c>
      <c r="P118" s="47">
        <f t="shared" si="28"/>
        <v>18539228.260000002</v>
      </c>
      <c r="Q118" s="47">
        <f t="shared" si="28"/>
        <v>22256213.040000003</v>
      </c>
      <c r="R118" s="47">
        <f t="shared" si="28"/>
        <v>21775853.960000001</v>
      </c>
      <c r="S118" s="47">
        <f t="shared" si="28"/>
        <v>18988801.739999998</v>
      </c>
      <c r="T118" s="47">
        <f t="shared" si="28"/>
        <v>125251970.17</v>
      </c>
      <c r="U118" s="40">
        <f>SUMPRODUCT(T110:T117,U110:U117)/SUM(T110:T117)</f>
        <v>0.65491746701074438</v>
      </c>
      <c r="V118" s="20"/>
      <c r="W118" s="35" t="s">
        <v>149</v>
      </c>
      <c r="X118" s="35"/>
      <c r="Y118" s="41">
        <f t="shared" ref="Y118:AD118" si="29">SUM(Y110:Y116)</f>
        <v>46061</v>
      </c>
      <c r="Z118" s="41">
        <f t="shared" si="29"/>
        <v>42826</v>
      </c>
      <c r="AA118" s="41">
        <f t="shared" si="29"/>
        <v>37841</v>
      </c>
      <c r="AB118" s="41">
        <f t="shared" si="29"/>
        <v>46767</v>
      </c>
      <c r="AC118" s="41">
        <f t="shared" si="29"/>
        <v>44890</v>
      </c>
      <c r="AD118" s="41">
        <f t="shared" si="29"/>
        <v>40048</v>
      </c>
      <c r="AE118" s="41">
        <f>SUM(Y118:AD118)</f>
        <v>258433</v>
      </c>
      <c r="AF118" s="40">
        <f>SUMPRODUCT(AE110:AE117,AF110:AF117)/SUM(AE110:AE117)</f>
        <v>0.74916078929783048</v>
      </c>
    </row>
    <row r="119" spans="1:32" x14ac:dyDescent="0.35">
      <c r="A119" s="35"/>
      <c r="B119" s="35"/>
      <c r="C119" s="39"/>
      <c r="D119" s="39"/>
      <c r="E119" s="39"/>
      <c r="F119" s="39"/>
      <c r="G119" s="39"/>
      <c r="H119" s="39"/>
      <c r="I119" s="39"/>
      <c r="J119" s="49"/>
      <c r="K119" s="19"/>
      <c r="L119" s="46"/>
      <c r="M119" s="26"/>
      <c r="N119" s="47"/>
      <c r="O119" s="47"/>
      <c r="P119" s="47"/>
      <c r="Q119" s="47"/>
      <c r="R119" s="47"/>
      <c r="S119" s="47"/>
      <c r="T119" s="47"/>
      <c r="U119" s="49"/>
      <c r="V119" s="20"/>
      <c r="W119" s="35"/>
      <c r="X119" s="35"/>
      <c r="Y119" s="41"/>
      <c r="Z119" s="41"/>
      <c r="AA119" s="41"/>
      <c r="AB119" s="41"/>
      <c r="AC119" s="41"/>
      <c r="AD119" s="41"/>
      <c r="AE119" s="41"/>
      <c r="AF119" s="41"/>
    </row>
    <row r="120" spans="1:32" ht="18.5" x14ac:dyDescent="0.45">
      <c r="A120" s="105" t="s">
        <v>156</v>
      </c>
      <c r="B120" s="105"/>
      <c r="C120" s="105"/>
      <c r="D120" s="105"/>
      <c r="E120" s="105"/>
      <c r="F120" s="105"/>
      <c r="G120" s="105"/>
      <c r="H120" s="105"/>
      <c r="I120" s="105"/>
      <c r="J120" s="105"/>
      <c r="K120" s="17"/>
      <c r="L120" s="105" t="s">
        <v>157</v>
      </c>
      <c r="M120" s="105"/>
      <c r="N120" s="105"/>
      <c r="O120" s="105"/>
      <c r="P120" s="105"/>
      <c r="Q120" s="105"/>
      <c r="R120" s="105"/>
      <c r="S120" s="105"/>
      <c r="T120" s="105"/>
      <c r="U120" s="105"/>
      <c r="V120" s="17"/>
      <c r="W120" s="105" t="s">
        <v>158</v>
      </c>
      <c r="X120" s="105"/>
      <c r="Y120" s="105"/>
      <c r="Z120" s="105"/>
      <c r="AA120" s="105"/>
      <c r="AB120" s="105"/>
      <c r="AC120" s="105"/>
      <c r="AD120" s="105"/>
      <c r="AE120" s="105"/>
      <c r="AF120" s="105"/>
    </row>
    <row r="121" spans="1:32" ht="18.5" x14ac:dyDescent="0.45">
      <c r="A121" s="106">
        <v>2018</v>
      </c>
      <c r="B121" s="106"/>
      <c r="C121" s="106"/>
      <c r="D121" s="106"/>
      <c r="E121" s="106"/>
      <c r="F121" s="106"/>
      <c r="G121" s="106"/>
      <c r="H121" s="106"/>
      <c r="I121" s="106"/>
      <c r="J121" s="106"/>
      <c r="K121" s="67"/>
      <c r="L121" s="106">
        <v>2018</v>
      </c>
      <c r="M121" s="106"/>
      <c r="N121" s="106"/>
      <c r="O121" s="106"/>
      <c r="P121" s="106"/>
      <c r="Q121" s="106"/>
      <c r="R121" s="106"/>
      <c r="S121" s="106"/>
      <c r="T121" s="106"/>
      <c r="U121" s="106"/>
      <c r="V121" s="67"/>
      <c r="W121" s="106">
        <v>2018</v>
      </c>
      <c r="X121" s="106"/>
      <c r="Y121" s="106"/>
      <c r="Z121" s="106"/>
      <c r="AA121" s="106"/>
      <c r="AB121" s="106"/>
      <c r="AC121" s="106"/>
      <c r="AD121" s="106"/>
      <c r="AE121" s="106"/>
      <c r="AF121" s="106"/>
    </row>
    <row r="122" spans="1:32" x14ac:dyDescent="0.35">
      <c r="A122" s="23"/>
      <c r="B122" s="23"/>
      <c r="C122" s="21" t="s">
        <v>143</v>
      </c>
      <c r="D122" s="21" t="s">
        <v>144</v>
      </c>
      <c r="E122" s="21" t="s">
        <v>145</v>
      </c>
      <c r="F122" s="21" t="s">
        <v>146</v>
      </c>
      <c r="G122" s="21" t="s">
        <v>147</v>
      </c>
      <c r="H122" s="21" t="s">
        <v>148</v>
      </c>
      <c r="I122" s="21" t="s">
        <v>149</v>
      </c>
      <c r="J122" s="21" t="s">
        <v>150</v>
      </c>
      <c r="K122" s="22"/>
      <c r="L122" s="23"/>
      <c r="M122" s="23"/>
      <c r="N122" s="21" t="s">
        <v>143</v>
      </c>
      <c r="O122" s="21" t="s">
        <v>144</v>
      </c>
      <c r="P122" s="21" t="s">
        <v>145</v>
      </c>
      <c r="Q122" s="21" t="s">
        <v>146</v>
      </c>
      <c r="R122" s="21" t="s">
        <v>147</v>
      </c>
      <c r="S122" s="21" t="s">
        <v>148</v>
      </c>
      <c r="T122" s="21" t="s">
        <v>149</v>
      </c>
      <c r="U122" s="21" t="s">
        <v>150</v>
      </c>
      <c r="V122" s="24"/>
      <c r="W122" s="23"/>
      <c r="X122" s="23"/>
      <c r="Y122" s="21" t="s">
        <v>143</v>
      </c>
      <c r="Z122" s="21" t="s">
        <v>144</v>
      </c>
      <c r="AA122" s="21" t="s">
        <v>145</v>
      </c>
      <c r="AB122" s="21" t="s">
        <v>146</v>
      </c>
      <c r="AC122" s="21" t="s">
        <v>147</v>
      </c>
      <c r="AD122" s="21" t="s">
        <v>148</v>
      </c>
      <c r="AE122" s="21" t="s">
        <v>149</v>
      </c>
      <c r="AF122" s="21" t="s">
        <v>150</v>
      </c>
    </row>
    <row r="123" spans="1:32" x14ac:dyDescent="0.35">
      <c r="A123" s="103" t="s">
        <v>151</v>
      </c>
      <c r="B123" s="26" t="s">
        <v>152</v>
      </c>
      <c r="C123" s="27">
        <v>9398189.2100000009</v>
      </c>
      <c r="D123" s="27">
        <v>7930822.3499999996</v>
      </c>
      <c r="E123" s="27">
        <v>8493576.4499999993</v>
      </c>
      <c r="F123" s="27">
        <v>8791001.5399999991</v>
      </c>
      <c r="G123" s="27">
        <v>9626201.2100000009</v>
      </c>
      <c r="H123" s="27">
        <v>7031517.3799999999</v>
      </c>
      <c r="I123" s="27">
        <v>51271308.140000001</v>
      </c>
      <c r="J123" s="28">
        <v>0.36042213839999998</v>
      </c>
      <c r="K123" s="19"/>
      <c r="L123" s="103" t="s">
        <v>151</v>
      </c>
      <c r="M123" s="26" t="s">
        <v>152</v>
      </c>
      <c r="N123" s="27">
        <v>7902839.3600000003</v>
      </c>
      <c r="O123" s="27">
        <v>6591482.8099999996</v>
      </c>
      <c r="P123" s="27">
        <v>6241255.6500000004</v>
      </c>
      <c r="Q123" s="27">
        <v>6942899.6900000004</v>
      </c>
      <c r="R123" s="27">
        <v>6974795.0099999998</v>
      </c>
      <c r="S123" s="27">
        <v>5777954.79</v>
      </c>
      <c r="T123" s="27">
        <v>40431227.310000002</v>
      </c>
      <c r="U123" s="28">
        <v>0.34970177870000002</v>
      </c>
      <c r="V123" s="20"/>
      <c r="W123" s="103" t="s">
        <v>151</v>
      </c>
      <c r="X123" s="26" t="s">
        <v>152</v>
      </c>
      <c r="Y123" s="29">
        <v>532</v>
      </c>
      <c r="Z123" s="29">
        <v>458</v>
      </c>
      <c r="AA123" s="29">
        <v>455</v>
      </c>
      <c r="AB123" s="29">
        <v>479</v>
      </c>
      <c r="AC123" s="29">
        <v>489</v>
      </c>
      <c r="AD123" s="29">
        <v>403</v>
      </c>
      <c r="AE123" s="29">
        <v>2816</v>
      </c>
      <c r="AF123" s="28">
        <v>0.38224514729999998</v>
      </c>
    </row>
    <row r="124" spans="1:32" x14ac:dyDescent="0.35">
      <c r="A124" s="103"/>
      <c r="B124" s="26" t="s">
        <v>153</v>
      </c>
      <c r="C124" s="27">
        <v>2175795.11</v>
      </c>
      <c r="D124" s="27">
        <v>1811628.36</v>
      </c>
      <c r="E124" s="27">
        <v>1654386.04</v>
      </c>
      <c r="F124" s="27">
        <v>1827154.59</v>
      </c>
      <c r="G124" s="27">
        <v>2159650.5299999998</v>
      </c>
      <c r="H124" s="27">
        <v>1645401.43</v>
      </c>
      <c r="I124" s="27">
        <v>11274016.059999999</v>
      </c>
      <c r="J124" s="28">
        <v>0.49481706120000002</v>
      </c>
      <c r="K124" s="19"/>
      <c r="L124" s="103"/>
      <c r="M124" s="26" t="s">
        <v>153</v>
      </c>
      <c r="N124" s="27">
        <v>941309.02</v>
      </c>
      <c r="O124" s="27">
        <v>848113.08</v>
      </c>
      <c r="P124" s="27">
        <v>706174.71</v>
      </c>
      <c r="Q124" s="27">
        <v>777941.59</v>
      </c>
      <c r="R124" s="27">
        <v>846839.8</v>
      </c>
      <c r="S124" s="27">
        <v>653889.64</v>
      </c>
      <c r="T124" s="27">
        <v>4774267.84</v>
      </c>
      <c r="U124" s="28">
        <v>0.40130544489999997</v>
      </c>
      <c r="V124" s="20"/>
      <c r="W124" s="103"/>
      <c r="X124" s="26" t="s">
        <v>153</v>
      </c>
      <c r="Y124" s="29">
        <v>2984</v>
      </c>
      <c r="Z124" s="29">
        <v>2945</v>
      </c>
      <c r="AA124" s="29">
        <v>2228</v>
      </c>
      <c r="AB124" s="29">
        <v>2649</v>
      </c>
      <c r="AC124" s="29">
        <v>2967</v>
      </c>
      <c r="AD124" s="29">
        <v>2261</v>
      </c>
      <c r="AE124" s="29">
        <v>16034</v>
      </c>
      <c r="AF124" s="28">
        <v>0.4155164824</v>
      </c>
    </row>
    <row r="125" spans="1:32" ht="4.5" customHeight="1" x14ac:dyDescent="0.35">
      <c r="A125" s="30"/>
      <c r="B125" s="30"/>
      <c r="C125" s="31"/>
      <c r="D125" s="31"/>
      <c r="E125" s="31"/>
      <c r="F125" s="31"/>
      <c r="G125" s="31"/>
      <c r="H125" s="31"/>
      <c r="I125" s="31"/>
      <c r="J125" s="32"/>
      <c r="K125" s="19"/>
      <c r="L125" s="30"/>
      <c r="M125" s="30"/>
      <c r="N125" s="31"/>
      <c r="O125" s="31"/>
      <c r="P125" s="31"/>
      <c r="Q125" s="31"/>
      <c r="R125" s="31"/>
      <c r="S125" s="31"/>
      <c r="T125" s="31"/>
      <c r="U125" s="32"/>
      <c r="V125" s="20"/>
      <c r="W125" s="30"/>
      <c r="X125" s="30"/>
      <c r="Y125" s="33"/>
      <c r="Z125" s="33"/>
      <c r="AA125" s="33"/>
      <c r="AB125" s="33"/>
      <c r="AC125" s="33"/>
      <c r="AD125" s="33"/>
      <c r="AE125" s="33"/>
      <c r="AF125" s="32"/>
    </row>
    <row r="126" spans="1:32" x14ac:dyDescent="0.35">
      <c r="A126" s="103" t="s">
        <v>154</v>
      </c>
      <c r="B126" s="26" t="s">
        <v>152</v>
      </c>
      <c r="C126" s="27">
        <v>8809735.7300000004</v>
      </c>
      <c r="D126" s="27">
        <v>8336269.71</v>
      </c>
      <c r="E126" s="27">
        <v>8699499.9700000007</v>
      </c>
      <c r="F126" s="27">
        <v>9074145.5199999996</v>
      </c>
      <c r="G126" s="27">
        <v>9750236.6199999992</v>
      </c>
      <c r="H126" s="27">
        <v>8672277.8699999992</v>
      </c>
      <c r="I126" s="27">
        <v>53342165.420000002</v>
      </c>
      <c r="J126" s="28">
        <v>0.74865881369999998</v>
      </c>
      <c r="K126" s="19"/>
      <c r="L126" s="103" t="s">
        <v>154</v>
      </c>
      <c r="M126" s="26" t="s">
        <v>152</v>
      </c>
      <c r="N126" s="27">
        <v>7623539.6399999997</v>
      </c>
      <c r="O126" s="27">
        <v>7232480.3600000003</v>
      </c>
      <c r="P126" s="27">
        <v>7522614.4199999999</v>
      </c>
      <c r="Q126" s="27">
        <v>7844253.4800000004</v>
      </c>
      <c r="R126" s="27">
        <v>8409691.2899999991</v>
      </c>
      <c r="S126" s="27">
        <v>7495121.1500000004</v>
      </c>
      <c r="T126" s="27">
        <v>46127700.340000004</v>
      </c>
      <c r="U126" s="28">
        <v>0.7401414865</v>
      </c>
      <c r="V126" s="20"/>
      <c r="W126" s="103" t="s">
        <v>154</v>
      </c>
      <c r="X126" s="26" t="s">
        <v>152</v>
      </c>
      <c r="Y126" s="29">
        <v>8847</v>
      </c>
      <c r="Z126" s="29">
        <v>8017</v>
      </c>
      <c r="AA126" s="29">
        <v>8669</v>
      </c>
      <c r="AB126" s="29">
        <v>9146</v>
      </c>
      <c r="AC126" s="29">
        <v>9747</v>
      </c>
      <c r="AD126" s="29">
        <v>8559</v>
      </c>
      <c r="AE126" s="29">
        <v>52985</v>
      </c>
      <c r="AF126" s="28">
        <v>0.46019489990000001</v>
      </c>
    </row>
    <row r="127" spans="1:32" x14ac:dyDescent="0.35">
      <c r="A127" s="103"/>
      <c r="B127" s="26" t="s">
        <v>153</v>
      </c>
      <c r="C127" s="27">
        <v>4429058.45</v>
      </c>
      <c r="D127" s="27">
        <v>3968950.29</v>
      </c>
      <c r="E127" s="27">
        <v>3923382.99</v>
      </c>
      <c r="F127" s="27">
        <v>4291831.45</v>
      </c>
      <c r="G127" s="27">
        <v>4542499.8499999996</v>
      </c>
      <c r="H127" s="27">
        <v>4066566.45</v>
      </c>
      <c r="I127" s="27">
        <v>25222289.48</v>
      </c>
      <c r="J127" s="28">
        <v>0.84796729650000002</v>
      </c>
      <c r="K127" s="19"/>
      <c r="L127" s="103"/>
      <c r="M127" s="26" t="s">
        <v>153</v>
      </c>
      <c r="N127" s="27">
        <v>3477165.1</v>
      </c>
      <c r="O127" s="27">
        <v>3164999.5</v>
      </c>
      <c r="P127" s="27">
        <v>3195208.91</v>
      </c>
      <c r="Q127" s="27">
        <v>3375231.07</v>
      </c>
      <c r="R127" s="27">
        <v>3652170.69</v>
      </c>
      <c r="S127" s="27">
        <v>3227498.41</v>
      </c>
      <c r="T127" s="27">
        <v>20092273.68</v>
      </c>
      <c r="U127" s="28">
        <v>0.86728659969999999</v>
      </c>
      <c r="V127" s="20"/>
      <c r="W127" s="103"/>
      <c r="X127" s="26" t="s">
        <v>153</v>
      </c>
      <c r="Y127" s="29">
        <v>15873</v>
      </c>
      <c r="Z127" s="29">
        <v>14275</v>
      </c>
      <c r="AA127" s="29">
        <v>14789</v>
      </c>
      <c r="AB127" s="29">
        <v>15887</v>
      </c>
      <c r="AC127" s="29">
        <v>16806</v>
      </c>
      <c r="AD127" s="29">
        <v>14786</v>
      </c>
      <c r="AE127" s="29">
        <v>92416</v>
      </c>
      <c r="AF127" s="28">
        <v>0.82324413699999999</v>
      </c>
    </row>
    <row r="128" spans="1:32" ht="3.5" customHeight="1" x14ac:dyDescent="0.35">
      <c r="A128" s="30"/>
      <c r="B128" s="30"/>
      <c r="C128" s="31"/>
      <c r="D128" s="31"/>
      <c r="E128" s="31"/>
      <c r="F128" s="31"/>
      <c r="G128" s="31"/>
      <c r="H128" s="31"/>
      <c r="I128" s="31"/>
      <c r="J128" s="31"/>
      <c r="K128" s="19"/>
      <c r="L128" s="30"/>
      <c r="M128" s="30"/>
      <c r="N128" s="31"/>
      <c r="O128" s="31"/>
      <c r="P128" s="31"/>
      <c r="Q128" s="31"/>
      <c r="R128" s="31"/>
      <c r="S128" s="31"/>
      <c r="T128" s="31"/>
      <c r="U128" s="31"/>
      <c r="V128" s="20"/>
      <c r="W128" s="30"/>
      <c r="X128" s="30"/>
      <c r="Y128" s="33"/>
      <c r="Z128" s="33"/>
      <c r="AA128" s="33"/>
      <c r="AB128" s="33"/>
      <c r="AC128" s="33"/>
      <c r="AD128" s="33"/>
      <c r="AE128" s="33"/>
      <c r="AF128" s="33"/>
    </row>
    <row r="129" spans="1:32" ht="31" x14ac:dyDescent="0.35">
      <c r="A129" s="35" t="s">
        <v>155</v>
      </c>
      <c r="B129" s="35"/>
      <c r="C129" s="36">
        <v>7374654.0999999996</v>
      </c>
      <c r="D129" s="36">
        <v>7332248.1200000001</v>
      </c>
      <c r="E129" s="36">
        <v>6134962.1900000004</v>
      </c>
      <c r="F129" s="36">
        <v>6251922.2300000004</v>
      </c>
      <c r="G129" s="36">
        <v>6684729.8200000003</v>
      </c>
      <c r="H129" s="36">
        <v>6603733.2999999998</v>
      </c>
      <c r="I129" s="36">
        <v>40382249.759999998</v>
      </c>
      <c r="J129" s="37">
        <v>0.91652676860000004</v>
      </c>
      <c r="K129" s="19"/>
      <c r="L129" s="35" t="s">
        <v>155</v>
      </c>
      <c r="M129" s="35"/>
      <c r="N129" s="50">
        <v>2251802.7999999998</v>
      </c>
      <c r="O129" s="50">
        <v>2124366.69</v>
      </c>
      <c r="P129" s="50">
        <v>2246736.91</v>
      </c>
      <c r="Q129" s="50">
        <v>2053681.72</v>
      </c>
      <c r="R129" s="50">
        <v>2488199.09</v>
      </c>
      <c r="S129" s="50">
        <v>2263069.2400000002</v>
      </c>
      <c r="T129" s="36">
        <v>13427856.450000001</v>
      </c>
      <c r="U129" s="37">
        <v>0.95108518669999997</v>
      </c>
      <c r="V129" s="20"/>
      <c r="W129" s="35" t="s">
        <v>155</v>
      </c>
      <c r="X129" s="35"/>
      <c r="Y129" s="38">
        <v>10891</v>
      </c>
      <c r="Z129" s="38">
        <v>10147</v>
      </c>
      <c r="AA129" s="38">
        <v>9456</v>
      </c>
      <c r="AB129" s="38">
        <v>10146</v>
      </c>
      <c r="AC129" s="38">
        <v>11426</v>
      </c>
      <c r="AD129" s="38">
        <v>10240</v>
      </c>
      <c r="AE129" s="38">
        <v>62306</v>
      </c>
      <c r="AF129" s="37">
        <v>0.93840579710000005</v>
      </c>
    </row>
    <row r="130" spans="1:32" x14ac:dyDescent="0.35">
      <c r="A130" s="35" t="s">
        <v>149</v>
      </c>
      <c r="B130" s="35"/>
      <c r="C130" s="39">
        <f t="shared" ref="C130:I130" si="30">SUM(C123:C129)</f>
        <v>32187432.600000001</v>
      </c>
      <c r="D130" s="39">
        <f t="shared" si="30"/>
        <v>29379918.829999998</v>
      </c>
      <c r="E130" s="39">
        <f t="shared" si="30"/>
        <v>28905807.640000004</v>
      </c>
      <c r="F130" s="39">
        <f t="shared" si="30"/>
        <v>30236055.329999998</v>
      </c>
      <c r="G130" s="39">
        <f t="shared" si="30"/>
        <v>32763318.030000001</v>
      </c>
      <c r="H130" s="39">
        <f t="shared" si="30"/>
        <v>28019496.43</v>
      </c>
      <c r="I130" s="39">
        <f t="shared" si="30"/>
        <v>181492028.85999998</v>
      </c>
      <c r="J130" s="40">
        <f>SUMPRODUCT(I122:I129,J122:J129)/SUM(I122:I129)</f>
        <v>0.67436604554285673</v>
      </c>
      <c r="K130" s="19"/>
      <c r="L130" s="35" t="s">
        <v>149</v>
      </c>
      <c r="M130" s="35"/>
      <c r="N130" s="51">
        <f>SUM(N123:N129)</f>
        <v>22196655.920000002</v>
      </c>
      <c r="O130" s="51">
        <f t="shared" ref="O130:T130" si="31">SUM(O123:O129)</f>
        <v>19961442.440000001</v>
      </c>
      <c r="P130" s="51">
        <f t="shared" si="31"/>
        <v>19911990.600000001</v>
      </c>
      <c r="Q130" s="51">
        <f t="shared" si="31"/>
        <v>20994007.550000001</v>
      </c>
      <c r="R130" s="51">
        <f t="shared" si="31"/>
        <v>22371695.879999999</v>
      </c>
      <c r="S130" s="51">
        <f t="shared" si="31"/>
        <v>19417533.230000004</v>
      </c>
      <c r="T130" s="51">
        <f t="shared" si="31"/>
        <v>124853325.62000002</v>
      </c>
      <c r="U130" s="40">
        <f>SUMPRODUCT(T122:T129,U122:U129)/SUM(T122:T129)</f>
        <v>0.64389659757231366</v>
      </c>
      <c r="V130" s="20"/>
      <c r="W130" s="35" t="s">
        <v>149</v>
      </c>
      <c r="X130" s="35"/>
      <c r="Y130" s="41">
        <f t="shared" ref="Y130:AD130" si="32">SUM(Y123:Y129)</f>
        <v>39127</v>
      </c>
      <c r="Z130" s="41">
        <f t="shared" si="32"/>
        <v>35842</v>
      </c>
      <c r="AA130" s="41">
        <f t="shared" si="32"/>
        <v>35597</v>
      </c>
      <c r="AB130" s="41">
        <f t="shared" si="32"/>
        <v>38307</v>
      </c>
      <c r="AC130" s="41">
        <f t="shared" si="32"/>
        <v>41435</v>
      </c>
      <c r="AD130" s="41">
        <f t="shared" si="32"/>
        <v>36249</v>
      </c>
      <c r="AE130" s="41">
        <f>SUM(Y130:AD130)</f>
        <v>226557</v>
      </c>
      <c r="AF130" s="40">
        <f>SUMPRODUCT(AE122:AE129,AF122:AF129)/SUM(AE122:AE129)</f>
        <v>0.7356712092052089</v>
      </c>
    </row>
    <row r="131" spans="1:32" s="18" customFormat="1" ht="18.5" x14ac:dyDescent="0.45">
      <c r="A131" s="106">
        <v>2019</v>
      </c>
      <c r="B131" s="106"/>
      <c r="C131" s="106"/>
      <c r="D131" s="106"/>
      <c r="E131" s="106"/>
      <c r="F131" s="106"/>
      <c r="G131" s="106"/>
      <c r="H131" s="106"/>
      <c r="I131" s="106"/>
      <c r="J131" s="106"/>
      <c r="K131" s="67"/>
      <c r="L131" s="106">
        <v>2019</v>
      </c>
      <c r="M131" s="106"/>
      <c r="N131" s="106"/>
      <c r="O131" s="106"/>
      <c r="P131" s="106"/>
      <c r="Q131" s="106"/>
      <c r="R131" s="106"/>
      <c r="S131" s="106"/>
      <c r="T131" s="106"/>
      <c r="U131" s="106"/>
      <c r="V131" s="67"/>
      <c r="W131" s="106">
        <v>2019</v>
      </c>
      <c r="X131" s="106"/>
      <c r="Y131" s="106"/>
      <c r="Z131" s="106"/>
      <c r="AA131" s="106"/>
      <c r="AB131" s="106"/>
      <c r="AC131" s="106"/>
      <c r="AD131" s="106"/>
      <c r="AE131" s="106"/>
      <c r="AF131" s="106"/>
    </row>
    <row r="132" spans="1:32" x14ac:dyDescent="0.35">
      <c r="A132" s="23"/>
      <c r="B132" s="23"/>
      <c r="C132" s="21" t="s">
        <v>143</v>
      </c>
      <c r="D132" s="21" t="s">
        <v>144</v>
      </c>
      <c r="E132" s="21" t="s">
        <v>145</v>
      </c>
      <c r="F132" s="21" t="s">
        <v>146</v>
      </c>
      <c r="G132" s="21" t="s">
        <v>147</v>
      </c>
      <c r="H132" s="21" t="s">
        <v>148</v>
      </c>
      <c r="I132" s="21" t="s">
        <v>149</v>
      </c>
      <c r="J132" s="21" t="s">
        <v>150</v>
      </c>
      <c r="K132" s="22"/>
      <c r="L132" s="23"/>
      <c r="M132" s="23"/>
      <c r="N132" s="21" t="s">
        <v>143</v>
      </c>
      <c r="O132" s="21" t="s">
        <v>144</v>
      </c>
      <c r="P132" s="21" t="s">
        <v>145</v>
      </c>
      <c r="Q132" s="21" t="s">
        <v>146</v>
      </c>
      <c r="R132" s="21" t="s">
        <v>147</v>
      </c>
      <c r="S132" s="21" t="s">
        <v>148</v>
      </c>
      <c r="T132" s="21" t="s">
        <v>149</v>
      </c>
      <c r="U132" s="21" t="s">
        <v>150</v>
      </c>
      <c r="V132" s="24"/>
      <c r="W132" s="23"/>
      <c r="X132" s="23"/>
      <c r="Y132" s="21" t="s">
        <v>143</v>
      </c>
      <c r="Z132" s="21" t="s">
        <v>144</v>
      </c>
      <c r="AA132" s="21" t="s">
        <v>145</v>
      </c>
      <c r="AB132" s="21" t="s">
        <v>146</v>
      </c>
      <c r="AC132" s="21" t="s">
        <v>147</v>
      </c>
      <c r="AD132" s="21" t="s">
        <v>148</v>
      </c>
      <c r="AE132" s="21" t="s">
        <v>149</v>
      </c>
      <c r="AF132" s="21" t="s">
        <v>150</v>
      </c>
    </row>
    <row r="133" spans="1:32" x14ac:dyDescent="0.35">
      <c r="A133" s="103" t="s">
        <v>151</v>
      </c>
      <c r="B133" s="26" t="s">
        <v>152</v>
      </c>
      <c r="C133" s="27">
        <v>9461709.8200000003</v>
      </c>
      <c r="D133" s="27">
        <v>8096933.3700000001</v>
      </c>
      <c r="E133" s="27">
        <v>6832489.3700000001</v>
      </c>
      <c r="F133" s="27">
        <v>8653793.4100000001</v>
      </c>
      <c r="G133" s="27">
        <v>9223777.5999999996</v>
      </c>
      <c r="H133" s="27">
        <v>7969622.1100000003</v>
      </c>
      <c r="I133" s="27">
        <v>50238325.68</v>
      </c>
      <c r="J133" s="28">
        <v>0.34855100839999997</v>
      </c>
      <c r="K133" s="19"/>
      <c r="L133" s="103" t="s">
        <v>151</v>
      </c>
      <c r="M133" s="26" t="s">
        <v>152</v>
      </c>
      <c r="N133" s="27">
        <v>7298508.29</v>
      </c>
      <c r="O133" s="27">
        <v>6874240.8700000001</v>
      </c>
      <c r="P133" s="27">
        <v>5795764.3600000003</v>
      </c>
      <c r="Q133" s="27">
        <v>6647968.2800000003</v>
      </c>
      <c r="R133" s="27">
        <v>6563733.0499999998</v>
      </c>
      <c r="S133" s="27">
        <v>6256619.4000000004</v>
      </c>
      <c r="T133" s="27">
        <v>39436834.25</v>
      </c>
      <c r="U133" s="28">
        <v>0.33286306160000001</v>
      </c>
      <c r="V133" s="20"/>
      <c r="W133" s="103" t="s">
        <v>151</v>
      </c>
      <c r="X133" s="26" t="s">
        <v>152</v>
      </c>
      <c r="Y133" s="29">
        <v>480</v>
      </c>
      <c r="Z133" s="29">
        <v>438</v>
      </c>
      <c r="AA133" s="29">
        <v>381</v>
      </c>
      <c r="AB133" s="29">
        <v>462</v>
      </c>
      <c r="AC133" s="29">
        <v>420</v>
      </c>
      <c r="AD133" s="29">
        <v>398</v>
      </c>
      <c r="AE133" s="29">
        <v>2579</v>
      </c>
      <c r="AF133" s="28">
        <v>0.35587139509999999</v>
      </c>
    </row>
    <row r="134" spans="1:32" x14ac:dyDescent="0.35">
      <c r="A134" s="103"/>
      <c r="B134" s="26" t="s">
        <v>153</v>
      </c>
      <c r="C134" s="27">
        <v>2192286.8199999998</v>
      </c>
      <c r="D134" s="27">
        <v>1730624.51</v>
      </c>
      <c r="E134" s="27">
        <v>1599161.1</v>
      </c>
      <c r="F134" s="27">
        <v>1904360.72</v>
      </c>
      <c r="G134" s="27">
        <v>1869840.25</v>
      </c>
      <c r="H134" s="27">
        <v>1700462.14</v>
      </c>
      <c r="I134" s="27">
        <v>10996735.539999999</v>
      </c>
      <c r="J134" s="28">
        <v>0.46898354959999999</v>
      </c>
      <c r="K134" s="19"/>
      <c r="L134" s="103"/>
      <c r="M134" s="26" t="s">
        <v>153</v>
      </c>
      <c r="N134" s="27">
        <v>961250.19</v>
      </c>
      <c r="O134" s="27">
        <v>800730.5</v>
      </c>
      <c r="P134" s="27">
        <v>751538.06</v>
      </c>
      <c r="Q134" s="27">
        <v>802823.5</v>
      </c>
      <c r="R134" s="27">
        <v>766443.4</v>
      </c>
      <c r="S134" s="27">
        <v>753048.53</v>
      </c>
      <c r="T134" s="27">
        <v>4835834.18</v>
      </c>
      <c r="U134" s="28">
        <v>0.4025881328</v>
      </c>
      <c r="V134" s="20"/>
      <c r="W134" s="103"/>
      <c r="X134" s="26" t="s">
        <v>153</v>
      </c>
      <c r="Y134" s="29">
        <v>2807</v>
      </c>
      <c r="Z134" s="29">
        <v>2583</v>
      </c>
      <c r="AA134" s="29">
        <v>2338</v>
      </c>
      <c r="AB134" s="29">
        <v>2479</v>
      </c>
      <c r="AC134" s="29">
        <v>2636</v>
      </c>
      <c r="AD134" s="29">
        <v>2671</v>
      </c>
      <c r="AE134" s="29">
        <v>15514</v>
      </c>
      <c r="AF134" s="28">
        <v>0.39922968289999999</v>
      </c>
    </row>
    <row r="135" spans="1:32" ht="3.5" customHeight="1" x14ac:dyDescent="0.35">
      <c r="A135" s="30"/>
      <c r="B135" s="30"/>
      <c r="C135" s="31"/>
      <c r="D135" s="31"/>
      <c r="E135" s="31"/>
      <c r="F135" s="31"/>
      <c r="G135" s="31"/>
      <c r="H135" s="31"/>
      <c r="I135" s="31"/>
      <c r="J135" s="32"/>
      <c r="K135" s="19"/>
      <c r="L135" s="30"/>
      <c r="M135" s="30"/>
      <c r="N135" s="31"/>
      <c r="O135" s="31"/>
      <c r="P135" s="31"/>
      <c r="Q135" s="31"/>
      <c r="R135" s="31"/>
      <c r="S135" s="31"/>
      <c r="T135" s="31"/>
      <c r="U135" s="32"/>
      <c r="V135" s="20"/>
      <c r="W135" s="30"/>
      <c r="X135" s="30"/>
      <c r="Y135" s="33"/>
      <c r="Z135" s="33"/>
      <c r="AA135" s="33"/>
      <c r="AB135" s="33"/>
      <c r="AC135" s="33"/>
      <c r="AD135" s="33"/>
      <c r="AE135" s="33"/>
      <c r="AF135" s="32"/>
    </row>
    <row r="136" spans="1:32" x14ac:dyDescent="0.35">
      <c r="A136" s="103" t="s">
        <v>154</v>
      </c>
      <c r="B136" s="26" t="s">
        <v>152</v>
      </c>
      <c r="C136" s="27">
        <v>10779673.300000001</v>
      </c>
      <c r="D136" s="27">
        <v>10081313.51</v>
      </c>
      <c r="E136" s="27">
        <v>9189755.8499999996</v>
      </c>
      <c r="F136" s="27">
        <v>11199451.949999999</v>
      </c>
      <c r="G136" s="27">
        <v>10191281.92</v>
      </c>
      <c r="H136" s="27">
        <v>9375208.9499999993</v>
      </c>
      <c r="I136" s="27">
        <v>60816685.479999997</v>
      </c>
      <c r="J136" s="28">
        <v>0.76199657659999998</v>
      </c>
      <c r="K136" s="19"/>
      <c r="L136" s="103" t="s">
        <v>154</v>
      </c>
      <c r="M136" s="26" t="s">
        <v>152</v>
      </c>
      <c r="N136" s="27">
        <v>9478449.5700000003</v>
      </c>
      <c r="O136" s="27">
        <v>8872663.3499999996</v>
      </c>
      <c r="P136" s="27">
        <v>8093873.9699999997</v>
      </c>
      <c r="Q136" s="27">
        <v>9857463.6500000004</v>
      </c>
      <c r="R136" s="27">
        <v>8913296.6300000008</v>
      </c>
      <c r="S136" s="27">
        <v>8178231.2800000003</v>
      </c>
      <c r="T136" s="27">
        <v>53393978.450000003</v>
      </c>
      <c r="U136" s="28">
        <v>0.75530095379999995</v>
      </c>
      <c r="V136" s="20"/>
      <c r="W136" s="103" t="s">
        <v>154</v>
      </c>
      <c r="X136" s="26" t="s">
        <v>152</v>
      </c>
      <c r="Y136" s="29">
        <v>9613</v>
      </c>
      <c r="Z136" s="29">
        <v>9068</v>
      </c>
      <c r="AA136" s="29">
        <v>8374</v>
      </c>
      <c r="AB136" s="29">
        <v>10308</v>
      </c>
      <c r="AC136" s="29">
        <v>9726</v>
      </c>
      <c r="AD136" s="29">
        <v>9112</v>
      </c>
      <c r="AE136" s="29">
        <v>56201</v>
      </c>
      <c r="AF136" s="28">
        <v>0.46313907110000002</v>
      </c>
    </row>
    <row r="137" spans="1:32" x14ac:dyDescent="0.35">
      <c r="A137" s="103"/>
      <c r="B137" s="26" t="s">
        <v>153</v>
      </c>
      <c r="C137" s="27">
        <v>4725600.7699999996</v>
      </c>
      <c r="D137" s="27">
        <v>4474427.28</v>
      </c>
      <c r="E137" s="27">
        <v>3926707.1</v>
      </c>
      <c r="F137" s="27">
        <v>4804463.84</v>
      </c>
      <c r="G137" s="27">
        <v>4458281.03</v>
      </c>
      <c r="H137" s="27">
        <v>4164795.36</v>
      </c>
      <c r="I137" s="27">
        <v>26554275.380000003</v>
      </c>
      <c r="J137" s="28">
        <v>0.85882494099999995</v>
      </c>
      <c r="K137" s="19"/>
      <c r="L137" s="103"/>
      <c r="M137" s="26" t="s">
        <v>153</v>
      </c>
      <c r="N137" s="27">
        <v>3627968.79</v>
      </c>
      <c r="O137" s="27">
        <v>3296991.39</v>
      </c>
      <c r="P137" s="27">
        <v>3002851.69</v>
      </c>
      <c r="Q137" s="27">
        <v>3654731.08</v>
      </c>
      <c r="R137" s="27">
        <v>3535369.58</v>
      </c>
      <c r="S137" s="27">
        <v>3329306.98</v>
      </c>
      <c r="T137" s="27">
        <v>20447219.510000002</v>
      </c>
      <c r="U137" s="28">
        <v>0.87229611819999997</v>
      </c>
      <c r="V137" s="20"/>
      <c r="W137" s="103"/>
      <c r="X137" s="26" t="s">
        <v>153</v>
      </c>
      <c r="Y137" s="29">
        <v>16247</v>
      </c>
      <c r="Z137" s="29">
        <v>15257</v>
      </c>
      <c r="AA137" s="29">
        <v>13785</v>
      </c>
      <c r="AB137" s="29">
        <v>17054</v>
      </c>
      <c r="AC137" s="29">
        <v>16288</v>
      </c>
      <c r="AD137" s="29">
        <v>14949</v>
      </c>
      <c r="AE137" s="29">
        <v>93580</v>
      </c>
      <c r="AF137" s="28">
        <v>0.82837396060000001</v>
      </c>
    </row>
    <row r="138" spans="1:32" ht="2.5" customHeight="1" x14ac:dyDescent="0.35">
      <c r="A138" s="30"/>
      <c r="B138" s="30"/>
      <c r="C138" s="31"/>
      <c r="D138" s="31"/>
      <c r="E138" s="31"/>
      <c r="F138" s="31"/>
      <c r="G138" s="31"/>
      <c r="H138" s="31"/>
      <c r="I138" s="31"/>
      <c r="J138" s="31"/>
      <c r="K138" s="19"/>
      <c r="L138" s="30"/>
      <c r="M138" s="30"/>
      <c r="N138" s="31"/>
      <c r="O138" s="31"/>
      <c r="P138" s="31"/>
      <c r="Q138" s="31"/>
      <c r="R138" s="31"/>
      <c r="S138" s="31"/>
      <c r="T138" s="31"/>
      <c r="U138" s="31"/>
      <c r="V138" s="20"/>
      <c r="W138" s="30"/>
      <c r="X138" s="30"/>
      <c r="Y138" s="33"/>
      <c r="Z138" s="33"/>
      <c r="AA138" s="33"/>
      <c r="AB138" s="33"/>
      <c r="AC138" s="33"/>
      <c r="AD138" s="33"/>
      <c r="AE138" s="33"/>
      <c r="AF138" s="33"/>
    </row>
    <row r="139" spans="1:32" ht="31" x14ac:dyDescent="0.35">
      <c r="A139" s="35" t="s">
        <v>155</v>
      </c>
      <c r="B139" s="35"/>
      <c r="C139" s="36">
        <v>8372030.7999999998</v>
      </c>
      <c r="D139" s="36">
        <v>8689030.2699999996</v>
      </c>
      <c r="E139" s="36">
        <v>8203167.5899999999</v>
      </c>
      <c r="F139" s="36">
        <v>9533521.9100000001</v>
      </c>
      <c r="G139" s="36">
        <v>10628425.529999999</v>
      </c>
      <c r="H139" s="36">
        <v>8059612.1799999997</v>
      </c>
      <c r="I139" s="36">
        <v>53485788.280000001</v>
      </c>
      <c r="J139" s="37">
        <v>0.91195302010000001</v>
      </c>
      <c r="K139" s="19"/>
      <c r="L139" s="35" t="s">
        <v>155</v>
      </c>
      <c r="M139" s="35"/>
      <c r="N139" s="36">
        <v>3779697.96</v>
      </c>
      <c r="O139" s="36">
        <v>3514122.33</v>
      </c>
      <c r="P139" s="36">
        <v>3010134.33</v>
      </c>
      <c r="Q139" s="36">
        <v>3803974.57</v>
      </c>
      <c r="R139" s="36">
        <v>4120763.76</v>
      </c>
      <c r="S139" s="36">
        <v>3146903.6</v>
      </c>
      <c r="T139" s="36">
        <v>21375596.550000004</v>
      </c>
      <c r="U139" s="37">
        <v>0.95679849589999999</v>
      </c>
      <c r="V139" s="20"/>
      <c r="W139" s="35" t="s">
        <v>155</v>
      </c>
      <c r="X139" s="35"/>
      <c r="Y139" s="38">
        <v>19112</v>
      </c>
      <c r="Z139" s="38">
        <v>17310</v>
      </c>
      <c r="AA139" s="38">
        <v>14919</v>
      </c>
      <c r="AB139" s="38">
        <v>18816</v>
      </c>
      <c r="AC139" s="38">
        <v>18121</v>
      </c>
      <c r="AD139" s="38">
        <v>15048</v>
      </c>
      <c r="AE139" s="38">
        <v>103326</v>
      </c>
      <c r="AF139" s="37">
        <v>0.94574316219999999</v>
      </c>
    </row>
    <row r="140" spans="1:32" ht="3.5" customHeight="1" x14ac:dyDescent="0.35">
      <c r="A140" s="44"/>
      <c r="B140" s="44"/>
      <c r="C140" s="45"/>
      <c r="D140" s="45"/>
      <c r="E140" s="45"/>
      <c r="F140" s="45"/>
      <c r="G140" s="45"/>
      <c r="H140" s="45"/>
      <c r="I140" s="45"/>
      <c r="J140" s="27"/>
      <c r="K140" s="19"/>
      <c r="L140" s="44"/>
      <c r="M140" s="44"/>
      <c r="N140" s="44"/>
      <c r="O140" s="44"/>
      <c r="P140" s="44"/>
      <c r="Q140" s="44"/>
      <c r="R140" s="44"/>
      <c r="S140" s="44"/>
      <c r="T140" s="44"/>
      <c r="U140" s="27"/>
      <c r="V140" s="20"/>
      <c r="W140" s="44"/>
      <c r="X140" s="44"/>
      <c r="Y140" s="44"/>
      <c r="Z140" s="44"/>
      <c r="AA140" s="44"/>
      <c r="AB140" s="44"/>
      <c r="AC140" s="44"/>
      <c r="AD140" s="44"/>
      <c r="AE140" s="29"/>
      <c r="AF140" s="29"/>
    </row>
    <row r="141" spans="1:32" x14ac:dyDescent="0.35">
      <c r="A141" s="35" t="s">
        <v>149</v>
      </c>
      <c r="B141" s="35"/>
      <c r="C141" s="39">
        <f>SUM(C133:C139)</f>
        <v>35531301.509999998</v>
      </c>
      <c r="D141" s="39">
        <f t="shared" ref="D141:I141" si="33">SUM(D133:D139)</f>
        <v>33072328.940000001</v>
      </c>
      <c r="E141" s="39">
        <f t="shared" si="33"/>
        <v>29751281.010000002</v>
      </c>
      <c r="F141" s="39">
        <f t="shared" si="33"/>
        <v>36095591.829999998</v>
      </c>
      <c r="G141" s="39">
        <f t="shared" si="33"/>
        <v>36371606.329999998</v>
      </c>
      <c r="H141" s="39">
        <f t="shared" si="33"/>
        <v>31269700.739999998</v>
      </c>
      <c r="I141" s="39">
        <f t="shared" si="33"/>
        <v>202091810.35999998</v>
      </c>
      <c r="J141" s="40">
        <f>SUMPRODUCT(I133:I140,J133:J140)/SUM(I133:I140)</f>
        <v>0.69568387343370053</v>
      </c>
      <c r="K141" s="19"/>
      <c r="L141" s="35" t="s">
        <v>149</v>
      </c>
      <c r="M141" s="26"/>
      <c r="N141" s="53">
        <f t="shared" ref="N141:T141" si="34">SUM(N133:N139)</f>
        <v>25145874.800000001</v>
      </c>
      <c r="O141" s="53">
        <f t="shared" si="34"/>
        <v>23358748.439999998</v>
      </c>
      <c r="P141" s="53">
        <f t="shared" si="34"/>
        <v>20654162.410000004</v>
      </c>
      <c r="Q141" s="53">
        <f t="shared" si="34"/>
        <v>24766961.079999998</v>
      </c>
      <c r="R141" s="53">
        <f t="shared" si="34"/>
        <v>23899606.420000002</v>
      </c>
      <c r="S141" s="53">
        <f t="shared" si="34"/>
        <v>21664109.790000003</v>
      </c>
      <c r="T141" s="53">
        <f t="shared" si="34"/>
        <v>139489462.94</v>
      </c>
      <c r="U141" s="40">
        <f>SUMPRODUCT(T133:T140,U133:U140)/SUM(T133:T140)</f>
        <v>0.67166798517710713</v>
      </c>
      <c r="V141" s="20"/>
      <c r="W141" s="35" t="s">
        <v>149</v>
      </c>
      <c r="X141" s="26"/>
      <c r="Y141" s="41">
        <f t="shared" ref="Y141:AD141" si="35">SUM(Y133:Y139)</f>
        <v>48259</v>
      </c>
      <c r="Z141" s="41">
        <f t="shared" si="35"/>
        <v>44656</v>
      </c>
      <c r="AA141" s="41">
        <f t="shared" si="35"/>
        <v>39797</v>
      </c>
      <c r="AB141" s="41">
        <f t="shared" si="35"/>
        <v>49119</v>
      </c>
      <c r="AC141" s="41">
        <f t="shared" si="35"/>
        <v>47191</v>
      </c>
      <c r="AD141" s="41">
        <f t="shared" si="35"/>
        <v>42178</v>
      </c>
      <c r="AE141" s="41">
        <f>SUM(Y141:AD141)</f>
        <v>271200</v>
      </c>
      <c r="AF141" s="40">
        <f>SUMPRODUCT(AE133:AE140,AF133:AF140)/SUM(AE133:AE140)</f>
        <v>0.76836067025733701</v>
      </c>
    </row>
    <row r="143" spans="1:32" ht="24" x14ac:dyDescent="0.7">
      <c r="A143" s="109" t="s">
        <v>161</v>
      </c>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row>
    <row r="144" spans="1:32" ht="18.5" x14ac:dyDescent="0.45">
      <c r="A144" s="105" t="s">
        <v>140</v>
      </c>
      <c r="B144" s="105"/>
      <c r="C144" s="105"/>
      <c r="D144" s="105"/>
      <c r="E144" s="105"/>
      <c r="F144" s="105"/>
      <c r="G144" s="105"/>
      <c r="H144" s="105"/>
      <c r="I144" s="105"/>
      <c r="J144" s="105"/>
      <c r="K144" s="17"/>
      <c r="L144" s="105" t="s">
        <v>141</v>
      </c>
      <c r="M144" s="105"/>
      <c r="N144" s="105"/>
      <c r="O144" s="105"/>
      <c r="P144" s="105"/>
      <c r="Q144" s="105"/>
      <c r="R144" s="105"/>
      <c r="S144" s="105"/>
      <c r="T144" s="105"/>
      <c r="U144" s="105"/>
      <c r="V144" s="17"/>
      <c r="W144" s="105" t="s">
        <v>142</v>
      </c>
      <c r="X144" s="105"/>
      <c r="Y144" s="105"/>
      <c r="Z144" s="105"/>
      <c r="AA144" s="105"/>
      <c r="AB144" s="105"/>
      <c r="AC144" s="105"/>
      <c r="AD144" s="105"/>
      <c r="AE144" s="105"/>
      <c r="AF144" s="105"/>
    </row>
    <row r="145" spans="1:32" ht="18.5" x14ac:dyDescent="0.45">
      <c r="A145" s="106">
        <v>2018</v>
      </c>
      <c r="B145" s="106"/>
      <c r="C145" s="106"/>
      <c r="D145" s="106"/>
      <c r="E145" s="106"/>
      <c r="F145" s="106"/>
      <c r="G145" s="106"/>
      <c r="H145" s="106"/>
      <c r="I145" s="106"/>
      <c r="J145" s="106"/>
      <c r="K145" s="67"/>
      <c r="L145" s="106">
        <v>2018</v>
      </c>
      <c r="M145" s="106"/>
      <c r="N145" s="106"/>
      <c r="O145" s="106"/>
      <c r="P145" s="106"/>
      <c r="Q145" s="106"/>
      <c r="R145" s="106"/>
      <c r="S145" s="106"/>
      <c r="T145" s="106"/>
      <c r="U145" s="106"/>
      <c r="V145" s="67"/>
      <c r="W145" s="106">
        <v>2018</v>
      </c>
      <c r="X145" s="106"/>
      <c r="Y145" s="106"/>
      <c r="Z145" s="106"/>
      <c r="AA145" s="106"/>
      <c r="AB145" s="106"/>
      <c r="AC145" s="106"/>
      <c r="AD145" s="106"/>
      <c r="AE145" s="106"/>
      <c r="AF145" s="106"/>
    </row>
    <row r="146" spans="1:32" x14ac:dyDescent="0.35">
      <c r="A146" s="107"/>
      <c r="B146" s="108"/>
      <c r="C146" s="21" t="s">
        <v>143</v>
      </c>
      <c r="D146" s="21" t="s">
        <v>144</v>
      </c>
      <c r="E146" s="21" t="s">
        <v>145</v>
      </c>
      <c r="F146" s="21" t="s">
        <v>146</v>
      </c>
      <c r="G146" s="21" t="s">
        <v>147</v>
      </c>
      <c r="H146" s="21" t="s">
        <v>148</v>
      </c>
      <c r="I146" s="21" t="s">
        <v>149</v>
      </c>
      <c r="J146" s="21" t="s">
        <v>150</v>
      </c>
      <c r="K146" s="22"/>
      <c r="L146" s="23"/>
      <c r="M146" s="23"/>
      <c r="N146" s="21" t="s">
        <v>143</v>
      </c>
      <c r="O146" s="21" t="s">
        <v>144</v>
      </c>
      <c r="P146" s="21" t="s">
        <v>145</v>
      </c>
      <c r="Q146" s="21" t="s">
        <v>146</v>
      </c>
      <c r="R146" s="21" t="s">
        <v>147</v>
      </c>
      <c r="S146" s="21" t="s">
        <v>148</v>
      </c>
      <c r="T146" s="21" t="s">
        <v>149</v>
      </c>
      <c r="U146" s="21" t="s">
        <v>150</v>
      </c>
      <c r="V146" s="24"/>
      <c r="W146" s="23"/>
      <c r="X146" s="23"/>
      <c r="Y146" s="21" t="s">
        <v>143</v>
      </c>
      <c r="Z146" s="21" t="s">
        <v>144</v>
      </c>
      <c r="AA146" s="21" t="s">
        <v>145</v>
      </c>
      <c r="AB146" s="21" t="s">
        <v>146</v>
      </c>
      <c r="AC146" s="21" t="s">
        <v>147</v>
      </c>
      <c r="AD146" s="21" t="s">
        <v>148</v>
      </c>
      <c r="AE146" s="21" t="s">
        <v>149</v>
      </c>
      <c r="AF146" s="21" t="s">
        <v>150</v>
      </c>
    </row>
    <row r="147" spans="1:32" x14ac:dyDescent="0.35">
      <c r="A147" s="103" t="s">
        <v>151</v>
      </c>
      <c r="B147" s="26" t="s">
        <v>152</v>
      </c>
      <c r="C147" s="27">
        <v>21555774.699999999</v>
      </c>
      <c r="D147" s="27">
        <v>18488697.109999999</v>
      </c>
      <c r="E147" s="27">
        <v>19167926.5</v>
      </c>
      <c r="F147" s="27">
        <v>20756085.68</v>
      </c>
      <c r="G147" s="27">
        <v>19595101.800000001</v>
      </c>
      <c r="H147" s="27">
        <v>19508386.75</v>
      </c>
      <c r="I147" s="27">
        <v>119071972.54000001</v>
      </c>
      <c r="J147" s="28">
        <v>0.30766112089999997</v>
      </c>
      <c r="K147" s="19"/>
      <c r="L147" s="103" t="s">
        <v>151</v>
      </c>
      <c r="M147" s="26" t="s">
        <v>152</v>
      </c>
      <c r="N147" s="27">
        <v>0</v>
      </c>
      <c r="O147" s="27">
        <v>0</v>
      </c>
      <c r="P147" s="27">
        <v>0</v>
      </c>
      <c r="Q147" s="27">
        <v>0</v>
      </c>
      <c r="R147" s="27">
        <v>0</v>
      </c>
      <c r="S147" s="27">
        <v>0</v>
      </c>
      <c r="T147" s="27">
        <v>0</v>
      </c>
      <c r="U147" s="28"/>
      <c r="V147" s="20"/>
      <c r="W147" s="103" t="s">
        <v>151</v>
      </c>
      <c r="X147" s="26" t="s">
        <v>152</v>
      </c>
      <c r="Y147" s="29">
        <v>1297</v>
      </c>
      <c r="Z147" s="29">
        <v>1166</v>
      </c>
      <c r="AA147" s="29">
        <v>1106</v>
      </c>
      <c r="AB147" s="29">
        <v>1241</v>
      </c>
      <c r="AC147" s="29">
        <v>1163</v>
      </c>
      <c r="AD147" s="29">
        <v>1094</v>
      </c>
      <c r="AE147" s="29">
        <v>7067</v>
      </c>
      <c r="AF147" s="28">
        <v>0.36287548139999998</v>
      </c>
    </row>
    <row r="148" spans="1:32" x14ac:dyDescent="0.35">
      <c r="A148" s="103"/>
      <c r="B148" s="26" t="s">
        <v>153</v>
      </c>
      <c r="C148" s="27">
        <v>3312659.55</v>
      </c>
      <c r="D148" s="27">
        <v>2888565.5</v>
      </c>
      <c r="E148" s="27">
        <v>2804977.27</v>
      </c>
      <c r="F148" s="27">
        <v>3143045.25</v>
      </c>
      <c r="G148" s="27">
        <v>3027550.62</v>
      </c>
      <c r="H148" s="27">
        <v>2817241.65</v>
      </c>
      <c r="I148" s="27">
        <v>17994039.84</v>
      </c>
      <c r="J148" s="28">
        <v>0.47481206040000001</v>
      </c>
      <c r="K148" s="19"/>
      <c r="L148" s="103"/>
      <c r="M148" s="26" t="s">
        <v>153</v>
      </c>
      <c r="N148" s="27">
        <v>2582968.14</v>
      </c>
      <c r="O148" s="27">
        <v>2293800.11</v>
      </c>
      <c r="P148" s="27">
        <v>2231029.39</v>
      </c>
      <c r="Q148" s="27">
        <v>2502321.21</v>
      </c>
      <c r="R148" s="27">
        <v>2410315.0699999998</v>
      </c>
      <c r="S148" s="27">
        <v>2243640.9300000002</v>
      </c>
      <c r="T148" s="27">
        <v>14264748.48</v>
      </c>
      <c r="U148" s="28">
        <v>0.4743464684</v>
      </c>
      <c r="V148" s="20"/>
      <c r="W148" s="103"/>
      <c r="X148" s="26" t="s">
        <v>153</v>
      </c>
      <c r="Y148" s="29">
        <v>7089</v>
      </c>
      <c r="Z148" s="29">
        <v>6495</v>
      </c>
      <c r="AA148" s="29">
        <v>6493</v>
      </c>
      <c r="AB148" s="29">
        <v>7065</v>
      </c>
      <c r="AC148" s="29">
        <v>6594</v>
      </c>
      <c r="AD148" s="29">
        <v>6172</v>
      </c>
      <c r="AE148" s="29">
        <v>39908</v>
      </c>
      <c r="AF148" s="28">
        <v>0.42438417620000002</v>
      </c>
    </row>
    <row r="149" spans="1:32" ht="3.5" customHeight="1" x14ac:dyDescent="0.35">
      <c r="A149" s="30"/>
      <c r="B149" s="30"/>
      <c r="C149" s="31"/>
      <c r="D149" s="31"/>
      <c r="E149" s="31"/>
      <c r="F149" s="31"/>
      <c r="G149" s="31"/>
      <c r="H149" s="31"/>
      <c r="I149" s="31"/>
      <c r="J149" s="32"/>
      <c r="K149" s="19"/>
      <c r="L149" s="30"/>
      <c r="M149" s="30"/>
      <c r="N149" s="31"/>
      <c r="O149" s="31"/>
      <c r="P149" s="31"/>
      <c r="Q149" s="31"/>
      <c r="R149" s="31"/>
      <c r="S149" s="31"/>
      <c r="T149" s="31"/>
      <c r="U149" s="32"/>
      <c r="V149" s="20"/>
      <c r="W149" s="30"/>
      <c r="X149" s="30"/>
      <c r="Y149" s="33"/>
      <c r="Z149" s="33"/>
      <c r="AA149" s="33"/>
      <c r="AB149" s="33"/>
      <c r="AC149" s="33"/>
      <c r="AD149" s="33"/>
      <c r="AE149" s="33"/>
      <c r="AF149" s="32"/>
    </row>
    <row r="150" spans="1:32" x14ac:dyDescent="0.35">
      <c r="A150" s="103" t="s">
        <v>154</v>
      </c>
      <c r="B150" s="26" t="s">
        <v>152</v>
      </c>
      <c r="C150" s="27">
        <v>14934766.26</v>
      </c>
      <c r="D150" s="27">
        <v>13545349.67</v>
      </c>
      <c r="E150" s="27">
        <v>14355346.720000001</v>
      </c>
      <c r="F150" s="27">
        <v>14788234.43</v>
      </c>
      <c r="G150" s="27">
        <v>14896293.17</v>
      </c>
      <c r="H150" s="27">
        <v>13900336.039999999</v>
      </c>
      <c r="I150" s="27">
        <v>86420326.290000007</v>
      </c>
      <c r="J150" s="28">
        <v>0.66188391089999998</v>
      </c>
      <c r="K150" s="19"/>
      <c r="L150" s="103" t="s">
        <v>154</v>
      </c>
      <c r="M150" s="26" t="s">
        <v>152</v>
      </c>
      <c r="N150" s="27">
        <v>12145291.300000001</v>
      </c>
      <c r="O150" s="27">
        <v>11075615.369999999</v>
      </c>
      <c r="P150" s="27">
        <v>11773756.789999999</v>
      </c>
      <c r="Q150" s="27">
        <v>12114881.5</v>
      </c>
      <c r="R150" s="27">
        <v>12162805.439999999</v>
      </c>
      <c r="S150" s="27">
        <v>11420726.380000001</v>
      </c>
      <c r="T150" s="27">
        <v>70693076.780000001</v>
      </c>
      <c r="U150" s="28">
        <v>0.65820817450000002</v>
      </c>
      <c r="V150" s="20"/>
      <c r="W150" s="103" t="s">
        <v>154</v>
      </c>
      <c r="X150" s="26" t="s">
        <v>152</v>
      </c>
      <c r="Y150" s="29">
        <v>12687</v>
      </c>
      <c r="Z150" s="29">
        <v>11496</v>
      </c>
      <c r="AA150" s="29">
        <v>12325</v>
      </c>
      <c r="AB150" s="29">
        <v>12529</v>
      </c>
      <c r="AC150" s="29">
        <v>13401</v>
      </c>
      <c r="AD150" s="29">
        <v>11919</v>
      </c>
      <c r="AE150" s="29">
        <v>74357</v>
      </c>
      <c r="AF150" s="28">
        <v>0.23151552889999999</v>
      </c>
    </row>
    <row r="151" spans="1:32" x14ac:dyDescent="0.35">
      <c r="A151" s="103"/>
      <c r="B151" s="26" t="s">
        <v>153</v>
      </c>
      <c r="C151" s="27">
        <v>3490077.95</v>
      </c>
      <c r="D151" s="27">
        <v>3216309.45</v>
      </c>
      <c r="E151" s="27">
        <v>3426090.35</v>
      </c>
      <c r="F151" s="27">
        <v>3491084.4</v>
      </c>
      <c r="G151" s="27">
        <v>3556889.7</v>
      </c>
      <c r="H151" s="27">
        <v>3177888.9</v>
      </c>
      <c r="I151" s="27">
        <v>20358340.75</v>
      </c>
      <c r="J151" s="28">
        <v>0.76377311749999999</v>
      </c>
      <c r="K151" s="19"/>
      <c r="L151" s="103"/>
      <c r="M151" s="26" t="s">
        <v>153</v>
      </c>
      <c r="N151" s="27">
        <v>2501738.77</v>
      </c>
      <c r="O151" s="27">
        <v>2505127.25</v>
      </c>
      <c r="P151" s="27">
        <v>2706801.51</v>
      </c>
      <c r="Q151" s="27">
        <v>2768055.98</v>
      </c>
      <c r="R151" s="27">
        <v>2823207.81</v>
      </c>
      <c r="S151" s="27">
        <v>2527457.5</v>
      </c>
      <c r="T151" s="27">
        <v>15832388.82</v>
      </c>
      <c r="U151" s="28">
        <v>0.76462313959999995</v>
      </c>
      <c r="V151" s="20"/>
      <c r="W151" s="103"/>
      <c r="X151" s="26" t="s">
        <v>153</v>
      </c>
      <c r="Y151" s="29">
        <v>16316</v>
      </c>
      <c r="Z151" s="29">
        <v>14893</v>
      </c>
      <c r="AA151" s="29">
        <v>15949</v>
      </c>
      <c r="AB151" s="29">
        <v>16433</v>
      </c>
      <c r="AC151" s="29">
        <v>16917</v>
      </c>
      <c r="AD151" s="29">
        <v>15071</v>
      </c>
      <c r="AE151" s="29">
        <v>95579</v>
      </c>
      <c r="AF151" s="28">
        <v>0.69071418750000002</v>
      </c>
    </row>
    <row r="152" spans="1:32" ht="4.5" customHeight="1" x14ac:dyDescent="0.35">
      <c r="A152" s="30"/>
      <c r="B152" s="30"/>
      <c r="C152" s="31"/>
      <c r="D152" s="31"/>
      <c r="E152" s="31"/>
      <c r="F152" s="31"/>
      <c r="G152" s="31"/>
      <c r="H152" s="31"/>
      <c r="I152" s="31"/>
      <c r="J152" s="31"/>
      <c r="K152" s="19"/>
      <c r="L152" s="30"/>
      <c r="M152" s="30"/>
      <c r="N152" s="31"/>
      <c r="O152" s="31"/>
      <c r="P152" s="31"/>
      <c r="Q152" s="31"/>
      <c r="R152" s="31"/>
      <c r="S152" s="31"/>
      <c r="T152" s="31"/>
      <c r="U152" s="31"/>
      <c r="V152" s="20"/>
      <c r="W152" s="30"/>
      <c r="X152" s="30"/>
      <c r="Y152" s="33"/>
      <c r="Z152" s="33"/>
      <c r="AA152" s="33"/>
      <c r="AB152" s="33"/>
      <c r="AC152" s="33"/>
      <c r="AD152" s="33"/>
      <c r="AE152" s="33"/>
      <c r="AF152" s="33"/>
    </row>
    <row r="153" spans="1:32" ht="31" x14ac:dyDescent="0.35">
      <c r="A153" s="35" t="s">
        <v>155</v>
      </c>
      <c r="B153" s="35"/>
      <c r="C153" s="36">
        <v>26713813.640000001</v>
      </c>
      <c r="D153" s="36">
        <v>24153655.289999999</v>
      </c>
      <c r="E153" s="36">
        <v>24064897.460000001</v>
      </c>
      <c r="F153" s="36">
        <v>25986799.25</v>
      </c>
      <c r="G153" s="36">
        <v>28250667.280000001</v>
      </c>
      <c r="H153" s="36">
        <v>24130197.41</v>
      </c>
      <c r="I153" s="36">
        <v>153300030.33000001</v>
      </c>
      <c r="J153" s="37">
        <v>0.94266109919999996</v>
      </c>
      <c r="K153" s="19"/>
      <c r="L153" s="35" t="s">
        <v>155</v>
      </c>
      <c r="M153" s="35"/>
      <c r="N153" s="36">
        <v>20186844.149999999</v>
      </c>
      <c r="O153" s="36">
        <v>19022553.109999999</v>
      </c>
      <c r="P153" s="36">
        <v>19079999.390000001</v>
      </c>
      <c r="Q153" s="36">
        <v>20655686.260000002</v>
      </c>
      <c r="R153" s="36">
        <v>22467494.32</v>
      </c>
      <c r="S153" s="36">
        <v>19212996.280000001</v>
      </c>
      <c r="T153" s="36">
        <v>120625573.50999999</v>
      </c>
      <c r="U153" s="37">
        <v>0.94240369280000003</v>
      </c>
      <c r="V153" s="20"/>
      <c r="W153" s="35" t="s">
        <v>155</v>
      </c>
      <c r="X153" s="35"/>
      <c r="Y153" s="38">
        <v>71349</v>
      </c>
      <c r="Z153" s="38">
        <v>65411</v>
      </c>
      <c r="AA153" s="38">
        <v>64612</v>
      </c>
      <c r="AB153" s="38">
        <v>68124</v>
      </c>
      <c r="AC153" s="38">
        <v>72497</v>
      </c>
      <c r="AD153" s="38">
        <v>63588</v>
      </c>
      <c r="AE153" s="38">
        <v>405581</v>
      </c>
      <c r="AF153" s="37">
        <v>0.9568666777</v>
      </c>
    </row>
    <row r="154" spans="1:32" x14ac:dyDescent="0.35">
      <c r="A154" s="35" t="s">
        <v>149</v>
      </c>
      <c r="B154" s="35"/>
      <c r="C154" s="39">
        <f>SUM(C147:C153)</f>
        <v>70007092.099999994</v>
      </c>
      <c r="D154" s="39">
        <f t="shared" ref="D154:I154" si="36">SUM(D147:D153)</f>
        <v>62292577.020000003</v>
      </c>
      <c r="E154" s="39">
        <f t="shared" si="36"/>
        <v>63819238.300000004</v>
      </c>
      <c r="F154" s="39">
        <f t="shared" si="36"/>
        <v>68165249.00999999</v>
      </c>
      <c r="G154" s="39">
        <f t="shared" si="36"/>
        <v>69326502.570000008</v>
      </c>
      <c r="H154" s="39">
        <f t="shared" si="36"/>
        <v>63534050.75</v>
      </c>
      <c r="I154" s="39">
        <f t="shared" si="36"/>
        <v>397144709.75</v>
      </c>
      <c r="J154" s="40">
        <f>SUMPRODUCT(I146:I153,J146:J153)/SUM(I146:I153)</f>
        <v>0.66080939580458731</v>
      </c>
      <c r="K154" s="19"/>
      <c r="L154" s="35" t="s">
        <v>149</v>
      </c>
      <c r="M154" s="35"/>
      <c r="N154" s="39">
        <f>SUM(N147:N153)</f>
        <v>37416842.359999999</v>
      </c>
      <c r="O154" s="39">
        <f t="shared" ref="O154:T154" si="37">SUM(O147:O153)</f>
        <v>34897095.839999996</v>
      </c>
      <c r="P154" s="39">
        <f t="shared" si="37"/>
        <v>35791587.079999998</v>
      </c>
      <c r="Q154" s="39">
        <f t="shared" si="37"/>
        <v>38040944.950000003</v>
      </c>
      <c r="R154" s="39">
        <f t="shared" si="37"/>
        <v>39863822.640000001</v>
      </c>
      <c r="S154" s="39">
        <f t="shared" si="37"/>
        <v>35404821.090000004</v>
      </c>
      <c r="T154" s="39">
        <f t="shared" si="37"/>
        <v>221415787.59</v>
      </c>
      <c r="U154" s="40">
        <f>SUMPRODUCT(T146:T153,U146:U153)/SUM(T146:T153)</f>
        <v>0.80879955670424186</v>
      </c>
      <c r="V154" s="20"/>
      <c r="W154" s="35" t="s">
        <v>149</v>
      </c>
      <c r="X154" s="35"/>
      <c r="Y154" s="41">
        <f t="shared" ref="Y154:AD154" si="38">SUM(Y147:Y153)</f>
        <v>108738</v>
      </c>
      <c r="Z154" s="41">
        <f t="shared" si="38"/>
        <v>99461</v>
      </c>
      <c r="AA154" s="41">
        <f t="shared" si="38"/>
        <v>100485</v>
      </c>
      <c r="AB154" s="41">
        <f t="shared" si="38"/>
        <v>105392</v>
      </c>
      <c r="AC154" s="41">
        <f t="shared" si="38"/>
        <v>110572</v>
      </c>
      <c r="AD154" s="41">
        <f t="shared" si="38"/>
        <v>97844</v>
      </c>
      <c r="AE154" s="41">
        <f>SUM(Y154:AD154)</f>
        <v>622492</v>
      </c>
      <c r="AF154" s="40">
        <f>SUMPRODUCT(AE146:AE153,AF146:AF153)/SUM(AE146:AE153)</f>
        <v>0.78847644668295636</v>
      </c>
    </row>
    <row r="155" spans="1:32" x14ac:dyDescent="0.35">
      <c r="A155" s="35"/>
      <c r="B155" s="35"/>
      <c r="C155" s="39"/>
      <c r="D155" s="39"/>
      <c r="E155" s="39"/>
      <c r="F155" s="39"/>
      <c r="G155" s="39"/>
      <c r="H155" s="39"/>
      <c r="I155" s="39"/>
      <c r="J155" s="49"/>
      <c r="K155" s="19"/>
      <c r="L155" s="46"/>
      <c r="M155" s="26"/>
      <c r="N155" s="47"/>
      <c r="O155" s="47"/>
      <c r="P155" s="47"/>
      <c r="Q155" s="47"/>
      <c r="R155" s="47"/>
      <c r="S155" s="47"/>
      <c r="T155" s="47"/>
      <c r="U155" s="49"/>
      <c r="V155" s="20"/>
      <c r="W155" s="35"/>
      <c r="X155" s="35"/>
      <c r="Y155" s="41"/>
      <c r="Z155" s="41"/>
      <c r="AA155" s="41"/>
      <c r="AB155" s="41"/>
      <c r="AC155" s="41"/>
      <c r="AD155" s="41"/>
      <c r="AE155" s="41"/>
      <c r="AF155" s="41"/>
    </row>
    <row r="156" spans="1:32" ht="18.5" x14ac:dyDescent="0.45">
      <c r="A156" s="105" t="s">
        <v>156</v>
      </c>
      <c r="B156" s="105"/>
      <c r="C156" s="105"/>
      <c r="D156" s="105"/>
      <c r="E156" s="105"/>
      <c r="F156" s="105"/>
      <c r="G156" s="105"/>
      <c r="H156" s="105"/>
      <c r="I156" s="105"/>
      <c r="J156" s="105"/>
      <c r="K156" s="17"/>
      <c r="L156" s="105" t="s">
        <v>157</v>
      </c>
      <c r="M156" s="105"/>
      <c r="N156" s="105"/>
      <c r="O156" s="105"/>
      <c r="P156" s="105"/>
      <c r="Q156" s="105"/>
      <c r="R156" s="105"/>
      <c r="S156" s="105"/>
      <c r="T156" s="105"/>
      <c r="U156" s="105"/>
      <c r="V156" s="17"/>
      <c r="W156" s="105" t="s">
        <v>158</v>
      </c>
      <c r="X156" s="105"/>
      <c r="Y156" s="105"/>
      <c r="Z156" s="105"/>
      <c r="AA156" s="105"/>
      <c r="AB156" s="105"/>
      <c r="AC156" s="105"/>
      <c r="AD156" s="105"/>
      <c r="AE156" s="105"/>
      <c r="AF156" s="105"/>
    </row>
    <row r="157" spans="1:32" ht="18.5" x14ac:dyDescent="0.45">
      <c r="A157" s="106">
        <v>2018</v>
      </c>
      <c r="B157" s="106"/>
      <c r="C157" s="106"/>
      <c r="D157" s="106"/>
      <c r="E157" s="106"/>
      <c r="F157" s="106"/>
      <c r="G157" s="106"/>
      <c r="H157" s="106"/>
      <c r="I157" s="106"/>
      <c r="J157" s="106"/>
      <c r="K157" s="67"/>
      <c r="L157" s="106">
        <v>2018</v>
      </c>
      <c r="M157" s="106"/>
      <c r="N157" s="106"/>
      <c r="O157" s="106"/>
      <c r="P157" s="106"/>
      <c r="Q157" s="106"/>
      <c r="R157" s="106"/>
      <c r="S157" s="106"/>
      <c r="T157" s="106"/>
      <c r="U157" s="106"/>
      <c r="V157" s="67"/>
      <c r="W157" s="106">
        <v>2018</v>
      </c>
      <c r="X157" s="106"/>
      <c r="Y157" s="106"/>
      <c r="Z157" s="106"/>
      <c r="AA157" s="106"/>
      <c r="AB157" s="106"/>
      <c r="AC157" s="106"/>
      <c r="AD157" s="106"/>
      <c r="AE157" s="106"/>
      <c r="AF157" s="106"/>
    </row>
    <row r="158" spans="1:32" x14ac:dyDescent="0.35">
      <c r="A158" s="23"/>
      <c r="B158" s="23"/>
      <c r="C158" s="21" t="s">
        <v>143</v>
      </c>
      <c r="D158" s="21" t="s">
        <v>144</v>
      </c>
      <c r="E158" s="21" t="s">
        <v>145</v>
      </c>
      <c r="F158" s="21" t="s">
        <v>146</v>
      </c>
      <c r="G158" s="21" t="s">
        <v>147</v>
      </c>
      <c r="H158" s="21" t="s">
        <v>148</v>
      </c>
      <c r="I158" s="21" t="s">
        <v>149</v>
      </c>
      <c r="J158" s="54" t="s">
        <v>150</v>
      </c>
      <c r="K158" s="22"/>
      <c r="L158" s="23"/>
      <c r="M158" s="23"/>
      <c r="N158" s="21" t="s">
        <v>143</v>
      </c>
      <c r="O158" s="21" t="s">
        <v>144</v>
      </c>
      <c r="P158" s="21" t="s">
        <v>145</v>
      </c>
      <c r="Q158" s="21" t="s">
        <v>146</v>
      </c>
      <c r="R158" s="21" t="s">
        <v>147</v>
      </c>
      <c r="S158" s="21" t="s">
        <v>148</v>
      </c>
      <c r="T158" s="21" t="s">
        <v>149</v>
      </c>
      <c r="U158" s="21" t="s">
        <v>150</v>
      </c>
      <c r="V158" s="24"/>
      <c r="W158" s="23"/>
      <c r="X158" s="23"/>
      <c r="Y158" s="21" t="s">
        <v>143</v>
      </c>
      <c r="Z158" s="21" t="s">
        <v>144</v>
      </c>
      <c r="AA158" s="21" t="s">
        <v>145</v>
      </c>
      <c r="AB158" s="21" t="s">
        <v>146</v>
      </c>
      <c r="AC158" s="21" t="s">
        <v>147</v>
      </c>
      <c r="AD158" s="21" t="s">
        <v>148</v>
      </c>
      <c r="AE158" s="21" t="s">
        <v>149</v>
      </c>
      <c r="AF158" s="21" t="s">
        <v>150</v>
      </c>
    </row>
    <row r="159" spans="1:32" x14ac:dyDescent="0.35">
      <c r="A159" s="103" t="s">
        <v>151</v>
      </c>
      <c r="B159" s="26" t="s">
        <v>152</v>
      </c>
      <c r="C159" s="27">
        <v>26245796.219999999</v>
      </c>
      <c r="D159" s="27">
        <v>22800653.440000001</v>
      </c>
      <c r="E159" s="27">
        <v>23716359.920000002</v>
      </c>
      <c r="F159" s="27">
        <v>25074539.890000001</v>
      </c>
      <c r="G159" s="27">
        <v>24519569.690000001</v>
      </c>
      <c r="H159" s="27">
        <v>24040621.010000002</v>
      </c>
      <c r="I159" s="27">
        <v>146397540.16999999</v>
      </c>
      <c r="J159" s="28">
        <v>0.37826560139999998</v>
      </c>
      <c r="K159" s="19"/>
      <c r="L159" s="103" t="s">
        <v>151</v>
      </c>
      <c r="M159" s="26" t="s">
        <v>152</v>
      </c>
      <c r="N159" s="27">
        <v>0</v>
      </c>
      <c r="O159" s="27">
        <v>0</v>
      </c>
      <c r="P159" s="27">
        <v>0</v>
      </c>
      <c r="Q159" s="27">
        <v>0</v>
      </c>
      <c r="R159" s="27">
        <v>0</v>
      </c>
      <c r="S159" s="27">
        <v>0</v>
      </c>
      <c r="T159" s="27">
        <v>0</v>
      </c>
      <c r="U159" s="28"/>
      <c r="V159" s="20"/>
      <c r="W159" s="103" t="s">
        <v>151</v>
      </c>
      <c r="X159" s="26" t="s">
        <v>152</v>
      </c>
      <c r="Y159" s="29">
        <v>1496</v>
      </c>
      <c r="Z159" s="29">
        <v>1354</v>
      </c>
      <c r="AA159" s="29">
        <v>1320</v>
      </c>
      <c r="AB159" s="29">
        <v>1446</v>
      </c>
      <c r="AC159" s="29">
        <v>1380</v>
      </c>
      <c r="AD159" s="29">
        <v>1280</v>
      </c>
      <c r="AE159" s="29">
        <v>8276</v>
      </c>
      <c r="AF159" s="28">
        <v>0.42495507059999998</v>
      </c>
    </row>
    <row r="160" spans="1:32" x14ac:dyDescent="0.35">
      <c r="A160" s="103"/>
      <c r="B160" s="26" t="s">
        <v>153</v>
      </c>
      <c r="C160" s="27">
        <v>3827857.44</v>
      </c>
      <c r="D160" s="27">
        <v>3354788.54</v>
      </c>
      <c r="E160" s="27">
        <v>3310285.07</v>
      </c>
      <c r="F160" s="27">
        <v>3614605.59</v>
      </c>
      <c r="G160" s="27">
        <v>3586045.17</v>
      </c>
      <c r="H160" s="27">
        <v>3293139.99</v>
      </c>
      <c r="I160" s="27">
        <v>20986721.800000004</v>
      </c>
      <c r="J160" s="28">
        <v>0.5538624285</v>
      </c>
      <c r="K160" s="19"/>
      <c r="L160" s="103"/>
      <c r="M160" s="26" t="s">
        <v>153</v>
      </c>
      <c r="N160" s="27">
        <v>2986912.49</v>
      </c>
      <c r="O160" s="27">
        <v>2664694.7000000002</v>
      </c>
      <c r="P160" s="27">
        <v>2632271.71</v>
      </c>
      <c r="Q160" s="27">
        <v>2877841.58</v>
      </c>
      <c r="R160" s="27">
        <v>2855091.89</v>
      </c>
      <c r="S160" s="27">
        <v>2622639.64</v>
      </c>
      <c r="T160" s="27">
        <v>16639452.010000002</v>
      </c>
      <c r="U160" s="28">
        <v>0.55342097960000003</v>
      </c>
      <c r="V160" s="20"/>
      <c r="W160" s="103"/>
      <c r="X160" s="26" t="s">
        <v>153</v>
      </c>
      <c r="Y160" s="29">
        <v>8056</v>
      </c>
      <c r="Z160" s="29">
        <v>7412</v>
      </c>
      <c r="AA160" s="29">
        <v>7582</v>
      </c>
      <c r="AB160" s="29">
        <v>8004</v>
      </c>
      <c r="AC160" s="29">
        <v>7742</v>
      </c>
      <c r="AD160" s="29">
        <v>7166</v>
      </c>
      <c r="AE160" s="29">
        <v>45962</v>
      </c>
      <c r="AF160" s="28">
        <v>0.48886360979999999</v>
      </c>
    </row>
    <row r="161" spans="1:32" ht="3.5" customHeight="1" x14ac:dyDescent="0.35">
      <c r="A161" s="30"/>
      <c r="B161" s="30"/>
      <c r="C161" s="31"/>
      <c r="D161" s="31"/>
      <c r="E161" s="31"/>
      <c r="F161" s="31"/>
      <c r="G161" s="31"/>
      <c r="H161" s="31"/>
      <c r="I161" s="31"/>
      <c r="J161" s="32"/>
      <c r="K161" s="19"/>
      <c r="L161" s="30"/>
      <c r="M161" s="30"/>
      <c r="N161" s="31"/>
      <c r="O161" s="31"/>
      <c r="P161" s="31"/>
      <c r="Q161" s="31"/>
      <c r="R161" s="31"/>
      <c r="S161" s="31"/>
      <c r="T161" s="31"/>
      <c r="U161" s="32"/>
      <c r="V161" s="20"/>
      <c r="W161" s="30"/>
      <c r="X161" s="30"/>
      <c r="Y161" s="33"/>
      <c r="Z161" s="33"/>
      <c r="AA161" s="33"/>
      <c r="AB161" s="33"/>
      <c r="AC161" s="33"/>
      <c r="AD161" s="33"/>
      <c r="AE161" s="33"/>
      <c r="AF161" s="32"/>
    </row>
    <row r="162" spans="1:32" x14ac:dyDescent="0.35">
      <c r="A162" s="103" t="s">
        <v>154</v>
      </c>
      <c r="B162" s="26" t="s">
        <v>152</v>
      </c>
      <c r="C162" s="27">
        <v>15863082.279999999</v>
      </c>
      <c r="D162" s="27">
        <v>14381249.25</v>
      </c>
      <c r="E162" s="27">
        <v>15196062.34</v>
      </c>
      <c r="F162" s="27">
        <v>15797384.52</v>
      </c>
      <c r="G162" s="27">
        <v>15892951.25</v>
      </c>
      <c r="H162" s="27">
        <v>14872527.1</v>
      </c>
      <c r="I162" s="27">
        <v>92003256.739999995</v>
      </c>
      <c r="J162" s="28">
        <v>0.70464297009999999</v>
      </c>
      <c r="K162" s="19"/>
      <c r="L162" s="103" t="s">
        <v>154</v>
      </c>
      <c r="M162" s="26" t="s">
        <v>152</v>
      </c>
      <c r="N162" s="27">
        <v>12867936.52</v>
      </c>
      <c r="O162" s="27">
        <v>11739011.779999999</v>
      </c>
      <c r="P162" s="27">
        <v>12443383.199999999</v>
      </c>
      <c r="Q162" s="27">
        <v>12918901.23</v>
      </c>
      <c r="R162" s="27">
        <v>12957283.359999999</v>
      </c>
      <c r="S162" s="27">
        <v>12197279.140000001</v>
      </c>
      <c r="T162" s="27">
        <v>75123795.230000004</v>
      </c>
      <c r="U162" s="28">
        <v>0.69946164990000004</v>
      </c>
      <c r="V162" s="20"/>
      <c r="W162" s="103" t="s">
        <v>154</v>
      </c>
      <c r="X162" s="26" t="s">
        <v>152</v>
      </c>
      <c r="Y162" s="29">
        <v>14234</v>
      </c>
      <c r="Z162" s="29">
        <v>12805</v>
      </c>
      <c r="AA162" s="29">
        <v>13714</v>
      </c>
      <c r="AB162" s="29">
        <v>14105</v>
      </c>
      <c r="AC162" s="29">
        <v>15094</v>
      </c>
      <c r="AD162" s="29">
        <v>13459</v>
      </c>
      <c r="AE162" s="29">
        <v>83411</v>
      </c>
      <c r="AF162" s="28">
        <v>0.2597057679</v>
      </c>
    </row>
    <row r="163" spans="1:32" x14ac:dyDescent="0.35">
      <c r="A163" s="103"/>
      <c r="B163" s="26" t="s">
        <v>153</v>
      </c>
      <c r="C163" s="27">
        <v>3763940.82</v>
      </c>
      <c r="D163" s="27">
        <v>3476765.3</v>
      </c>
      <c r="E163" s="27">
        <v>3715614.08</v>
      </c>
      <c r="F163" s="27">
        <v>3817859.61</v>
      </c>
      <c r="G163" s="27">
        <v>3858224.99</v>
      </c>
      <c r="H163" s="27">
        <v>3486576.35</v>
      </c>
      <c r="I163" s="27">
        <v>22118981.149999999</v>
      </c>
      <c r="J163" s="28">
        <v>0.8008556496</v>
      </c>
      <c r="K163" s="19"/>
      <c r="L163" s="103"/>
      <c r="M163" s="26" t="s">
        <v>153</v>
      </c>
      <c r="N163" s="27">
        <v>2699038.53</v>
      </c>
      <c r="O163" s="27">
        <v>2707807.61</v>
      </c>
      <c r="P163" s="27">
        <v>2935795.67</v>
      </c>
      <c r="Q163" s="27">
        <v>3026141.06</v>
      </c>
      <c r="R163" s="27">
        <v>3062290.07</v>
      </c>
      <c r="S163" s="27">
        <v>2772760.79</v>
      </c>
      <c r="T163" s="27">
        <v>17203833.73</v>
      </c>
      <c r="U163" s="28">
        <v>0.80158585159999995</v>
      </c>
      <c r="V163" s="20"/>
      <c r="W163" s="103"/>
      <c r="X163" s="26" t="s">
        <v>153</v>
      </c>
      <c r="Y163" s="29">
        <v>17964</v>
      </c>
      <c r="Z163" s="29">
        <v>16350</v>
      </c>
      <c r="AA163" s="29">
        <v>17618</v>
      </c>
      <c r="AB163" s="29">
        <v>18231</v>
      </c>
      <c r="AC163" s="29">
        <v>18748</v>
      </c>
      <c r="AD163" s="29">
        <v>16801</v>
      </c>
      <c r="AE163" s="29">
        <v>105712</v>
      </c>
      <c r="AF163" s="28">
        <v>0.73821087600000002</v>
      </c>
    </row>
    <row r="164" spans="1:32" ht="4.5" customHeight="1" x14ac:dyDescent="0.35">
      <c r="A164" s="30"/>
      <c r="B164" s="30"/>
      <c r="C164" s="31"/>
      <c r="D164" s="31"/>
      <c r="E164" s="31"/>
      <c r="F164" s="31"/>
      <c r="G164" s="31"/>
      <c r="H164" s="31"/>
      <c r="I164" s="31"/>
      <c r="J164" s="31"/>
      <c r="K164" s="19"/>
      <c r="L164" s="30"/>
      <c r="M164" s="30"/>
      <c r="N164" s="31"/>
      <c r="O164" s="31"/>
      <c r="P164" s="31"/>
      <c r="Q164" s="31"/>
      <c r="R164" s="31"/>
      <c r="S164" s="31"/>
      <c r="T164" s="31"/>
      <c r="U164" s="31"/>
      <c r="V164" s="20"/>
      <c r="W164" s="30"/>
      <c r="X164" s="30"/>
      <c r="Y164" s="33"/>
      <c r="Z164" s="33"/>
      <c r="AA164" s="33"/>
      <c r="AB164" s="33"/>
      <c r="AC164" s="33"/>
      <c r="AD164" s="33"/>
      <c r="AE164" s="33"/>
      <c r="AF164" s="33"/>
    </row>
    <row r="165" spans="1:32" ht="31" x14ac:dyDescent="0.35">
      <c r="A165" s="35" t="s">
        <v>155</v>
      </c>
      <c r="B165" s="35"/>
      <c r="C165" s="36">
        <v>27092326.52</v>
      </c>
      <c r="D165" s="36">
        <v>24536811.829999998</v>
      </c>
      <c r="E165" s="36">
        <v>24482650.02</v>
      </c>
      <c r="F165" s="36">
        <v>26259801.719999999</v>
      </c>
      <c r="G165" s="36">
        <v>28586672.219999999</v>
      </c>
      <c r="H165" s="36">
        <v>24363462.649999999</v>
      </c>
      <c r="I165" s="36">
        <v>155321724.95999998</v>
      </c>
      <c r="J165" s="37">
        <v>0.95134074980000005</v>
      </c>
      <c r="K165" s="19"/>
      <c r="L165" s="35" t="s">
        <v>155</v>
      </c>
      <c r="M165" s="35"/>
      <c r="N165" s="50">
        <v>20474205.170000002</v>
      </c>
      <c r="O165" s="50">
        <v>19323222.460000001</v>
      </c>
      <c r="P165" s="50">
        <v>19412333.489999998</v>
      </c>
      <c r="Q165" s="50">
        <v>20872872.41</v>
      </c>
      <c r="R165" s="50">
        <v>22734655.289999999</v>
      </c>
      <c r="S165" s="50">
        <v>19398909.100000001</v>
      </c>
      <c r="T165" s="36">
        <v>122216197.91999999</v>
      </c>
      <c r="U165" s="37">
        <v>0.95105704290000004</v>
      </c>
      <c r="V165" s="20"/>
      <c r="W165" s="35" t="s">
        <v>155</v>
      </c>
      <c r="X165" s="35"/>
      <c r="Y165" s="38">
        <v>72244</v>
      </c>
      <c r="Z165" s="38">
        <v>66485</v>
      </c>
      <c r="AA165" s="38">
        <v>65952</v>
      </c>
      <c r="AB165" s="38">
        <v>68831</v>
      </c>
      <c r="AC165" s="38">
        <v>73499</v>
      </c>
      <c r="AD165" s="38">
        <v>64281</v>
      </c>
      <c r="AE165" s="38">
        <v>411292</v>
      </c>
      <c r="AF165" s="37">
        <v>0.96623626309999999</v>
      </c>
    </row>
    <row r="166" spans="1:32" x14ac:dyDescent="0.35">
      <c r="A166" s="35" t="s">
        <v>149</v>
      </c>
      <c r="B166" s="35"/>
      <c r="C166" s="39">
        <f t="shared" ref="C166:I166" si="39">SUM(C159:C165)</f>
        <v>76793003.280000001</v>
      </c>
      <c r="D166" s="39">
        <f t="shared" si="39"/>
        <v>68550268.359999999</v>
      </c>
      <c r="E166" s="39">
        <f t="shared" si="39"/>
        <v>70420971.429999992</v>
      </c>
      <c r="F166" s="39">
        <f t="shared" si="39"/>
        <v>74564191.329999998</v>
      </c>
      <c r="G166" s="39">
        <f t="shared" si="39"/>
        <v>76443463.319999993</v>
      </c>
      <c r="H166" s="39">
        <f t="shared" si="39"/>
        <v>70056327.099999994</v>
      </c>
      <c r="I166" s="39">
        <f t="shared" si="39"/>
        <v>436828224.81999993</v>
      </c>
      <c r="J166" s="40">
        <f>SUMPRODUCT(I158:I165,J158:J165)/SUM(I158:I165)</f>
        <v>0.68060701844527682</v>
      </c>
      <c r="K166" s="19"/>
      <c r="L166" s="35" t="s">
        <v>149</v>
      </c>
      <c r="M166" s="35"/>
      <c r="N166" s="51">
        <f>SUM(N159:N165)</f>
        <v>39028092.710000001</v>
      </c>
      <c r="O166" s="51">
        <f t="shared" ref="O166:T166" si="40">SUM(O159:O165)</f>
        <v>36434736.549999997</v>
      </c>
      <c r="P166" s="51">
        <f t="shared" si="40"/>
        <v>37423784.069999993</v>
      </c>
      <c r="Q166" s="51">
        <f t="shared" si="40"/>
        <v>39695756.280000001</v>
      </c>
      <c r="R166" s="51">
        <f t="shared" si="40"/>
        <v>41609320.609999999</v>
      </c>
      <c r="S166" s="51">
        <f t="shared" si="40"/>
        <v>36991588.670000002</v>
      </c>
      <c r="T166" s="51">
        <f t="shared" si="40"/>
        <v>231183278.88999999</v>
      </c>
      <c r="U166" s="40">
        <f>SUMPRODUCT(T158:T165,U158:U165)/SUM(T158:T165)</f>
        <v>0.82955723272910853</v>
      </c>
      <c r="V166" s="20"/>
      <c r="W166" s="35" t="s">
        <v>149</v>
      </c>
      <c r="X166" s="35"/>
      <c r="Y166" s="41">
        <f t="shared" ref="Y166:AD166" si="41">SUM(Y159:Y165)</f>
        <v>113994</v>
      </c>
      <c r="Z166" s="41">
        <f t="shared" si="41"/>
        <v>104406</v>
      </c>
      <c r="AA166" s="41">
        <f t="shared" si="41"/>
        <v>106186</v>
      </c>
      <c r="AB166" s="41">
        <f t="shared" si="41"/>
        <v>110617</v>
      </c>
      <c r="AC166" s="41">
        <f t="shared" si="41"/>
        <v>116463</v>
      </c>
      <c r="AD166" s="41">
        <f t="shared" si="41"/>
        <v>102987</v>
      </c>
      <c r="AE166" s="41">
        <f>SUM(Y166:AD166)</f>
        <v>654653</v>
      </c>
      <c r="AF166" s="40">
        <f>SUMPRODUCT(AE158:AE165,AF158:AF165)/SUM(AE158:AE165)</f>
        <v>0.79903611294969601</v>
      </c>
    </row>
    <row r="168" spans="1:32" ht="24" x14ac:dyDescent="0.7">
      <c r="A168" s="109" t="s">
        <v>162</v>
      </c>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row>
    <row r="169" spans="1:32" ht="18.5" x14ac:dyDescent="0.45">
      <c r="A169" s="105" t="s">
        <v>140</v>
      </c>
      <c r="B169" s="105"/>
      <c r="C169" s="105"/>
      <c r="D169" s="105"/>
      <c r="E169" s="105"/>
      <c r="F169" s="105"/>
      <c r="G169" s="105"/>
      <c r="H169" s="105"/>
      <c r="I169" s="105"/>
      <c r="J169" s="105"/>
      <c r="K169" s="17"/>
      <c r="L169" s="105" t="s">
        <v>141</v>
      </c>
      <c r="M169" s="105"/>
      <c r="N169" s="105"/>
      <c r="O169" s="105"/>
      <c r="P169" s="105"/>
      <c r="Q169" s="105"/>
      <c r="R169" s="105"/>
      <c r="S169" s="105"/>
      <c r="T169" s="105"/>
      <c r="U169" s="105"/>
      <c r="V169" s="17"/>
      <c r="W169" s="105" t="s">
        <v>142</v>
      </c>
      <c r="X169" s="105"/>
      <c r="Y169" s="105"/>
      <c r="Z169" s="105"/>
      <c r="AA169" s="105"/>
      <c r="AB169" s="105"/>
      <c r="AC169" s="105"/>
      <c r="AD169" s="105"/>
      <c r="AE169" s="105"/>
      <c r="AF169" s="105"/>
    </row>
    <row r="170" spans="1:32" ht="18.5" x14ac:dyDescent="0.45">
      <c r="A170" s="106">
        <v>2018</v>
      </c>
      <c r="B170" s="106"/>
      <c r="C170" s="106"/>
      <c r="D170" s="106"/>
      <c r="E170" s="106"/>
      <c r="F170" s="106"/>
      <c r="G170" s="106"/>
      <c r="H170" s="106"/>
      <c r="I170" s="106"/>
      <c r="J170" s="106"/>
      <c r="K170" s="67"/>
      <c r="L170" s="106">
        <v>2018</v>
      </c>
      <c r="M170" s="106"/>
      <c r="N170" s="106"/>
      <c r="O170" s="106"/>
      <c r="P170" s="106"/>
      <c r="Q170" s="106"/>
      <c r="R170" s="106"/>
      <c r="S170" s="106"/>
      <c r="T170" s="106"/>
      <c r="U170" s="106"/>
      <c r="V170" s="67"/>
      <c r="W170" s="106">
        <v>2018</v>
      </c>
      <c r="X170" s="106"/>
      <c r="Y170" s="106"/>
      <c r="Z170" s="106"/>
      <c r="AA170" s="106"/>
      <c r="AB170" s="106"/>
      <c r="AC170" s="106"/>
      <c r="AD170" s="106"/>
      <c r="AE170" s="106"/>
      <c r="AF170" s="106"/>
    </row>
    <row r="171" spans="1:32" x14ac:dyDescent="0.35">
      <c r="A171" s="107"/>
      <c r="B171" s="108"/>
      <c r="C171" s="21" t="s">
        <v>143</v>
      </c>
      <c r="D171" s="21" t="s">
        <v>144</v>
      </c>
      <c r="E171" s="21" t="s">
        <v>145</v>
      </c>
      <c r="F171" s="21" t="s">
        <v>146</v>
      </c>
      <c r="G171" s="21" t="s">
        <v>147</v>
      </c>
      <c r="H171" s="21" t="s">
        <v>148</v>
      </c>
      <c r="I171" s="21" t="s">
        <v>149</v>
      </c>
      <c r="J171" s="21" t="s">
        <v>150</v>
      </c>
      <c r="K171" s="22"/>
      <c r="L171" s="23"/>
      <c r="M171" s="23"/>
      <c r="N171" s="21" t="s">
        <v>143</v>
      </c>
      <c r="O171" s="21" t="s">
        <v>144</v>
      </c>
      <c r="P171" s="21" t="s">
        <v>145</v>
      </c>
      <c r="Q171" s="21" t="s">
        <v>146</v>
      </c>
      <c r="R171" s="21" t="s">
        <v>147</v>
      </c>
      <c r="S171" s="21" t="s">
        <v>148</v>
      </c>
      <c r="T171" s="21" t="s">
        <v>149</v>
      </c>
      <c r="U171" s="21" t="s">
        <v>150</v>
      </c>
      <c r="V171" s="24"/>
      <c r="W171" s="23"/>
      <c r="X171" s="23"/>
      <c r="Y171" s="21" t="s">
        <v>143</v>
      </c>
      <c r="Z171" s="21" t="s">
        <v>144</v>
      </c>
      <c r="AA171" s="21" t="s">
        <v>145</v>
      </c>
      <c r="AB171" s="21" t="s">
        <v>146</v>
      </c>
      <c r="AC171" s="21" t="s">
        <v>147</v>
      </c>
      <c r="AD171" s="21" t="s">
        <v>148</v>
      </c>
      <c r="AE171" s="21" t="s">
        <v>149</v>
      </c>
      <c r="AF171" s="21" t="s">
        <v>150</v>
      </c>
    </row>
    <row r="172" spans="1:32" x14ac:dyDescent="0.35">
      <c r="A172" s="103" t="s">
        <v>151</v>
      </c>
      <c r="B172" s="26" t="s">
        <v>152</v>
      </c>
      <c r="C172" s="62">
        <v>53024111.990503304</v>
      </c>
      <c r="D172" s="62">
        <v>46758544.014997199</v>
      </c>
      <c r="E172" s="62">
        <v>48101451.7031378</v>
      </c>
      <c r="F172" s="62">
        <v>50282711.586467601</v>
      </c>
      <c r="G172" s="62">
        <v>49787520.726804197</v>
      </c>
      <c r="H172" s="62">
        <v>47173335.100795403</v>
      </c>
      <c r="I172" s="62">
        <v>295127675.12270498</v>
      </c>
      <c r="J172" s="63">
        <v>0.236410517855108</v>
      </c>
      <c r="K172" s="19"/>
      <c r="L172" s="103" t="s">
        <v>151</v>
      </c>
      <c r="M172" s="26" t="s">
        <v>152</v>
      </c>
      <c r="N172" s="62">
        <v>25916878.890000001</v>
      </c>
      <c r="O172" s="62">
        <v>23044566.489999998</v>
      </c>
      <c r="P172" s="62">
        <v>23700828.73</v>
      </c>
      <c r="Q172" s="62">
        <v>23769111.289999999</v>
      </c>
      <c r="R172" s="62">
        <v>23697920.899999999</v>
      </c>
      <c r="S172" s="62">
        <v>22724811.149999999</v>
      </c>
      <c r="T172" s="62">
        <v>142854117.44999999</v>
      </c>
      <c r="U172" s="63">
        <v>0.2046292555</v>
      </c>
      <c r="V172" s="20"/>
      <c r="W172" s="103" t="s">
        <v>151</v>
      </c>
      <c r="X172" s="26" t="s">
        <v>152</v>
      </c>
      <c r="Y172" s="29">
        <v>2673</v>
      </c>
      <c r="Z172" s="29">
        <v>2422</v>
      </c>
      <c r="AA172" s="29">
        <v>2335</v>
      </c>
      <c r="AB172" s="29">
        <v>2513</v>
      </c>
      <c r="AC172" s="29">
        <v>2438</v>
      </c>
      <c r="AD172" s="29">
        <v>2297</v>
      </c>
      <c r="AE172" s="29">
        <v>14678</v>
      </c>
      <c r="AF172" s="28">
        <v>0.27831923850000001</v>
      </c>
    </row>
    <row r="173" spans="1:32" x14ac:dyDescent="0.35">
      <c r="A173" s="103"/>
      <c r="B173" s="26" t="s">
        <v>153</v>
      </c>
      <c r="C173" s="27">
        <v>8700333.8499999996</v>
      </c>
      <c r="D173" s="27">
        <v>7886033.7000000002</v>
      </c>
      <c r="E173" s="27">
        <v>7516311.4900000002</v>
      </c>
      <c r="F173" s="27">
        <v>8665985.6899999995</v>
      </c>
      <c r="G173" s="27">
        <v>8242179.4000000004</v>
      </c>
      <c r="H173" s="27">
        <v>7568091.1100000003</v>
      </c>
      <c r="I173" s="27">
        <v>48578935.239999995</v>
      </c>
      <c r="J173" s="28">
        <v>0.3317196281</v>
      </c>
      <c r="K173" s="19"/>
      <c r="L173" s="103"/>
      <c r="M173" s="26" t="s">
        <v>153</v>
      </c>
      <c r="N173" s="27">
        <v>6091594.8099999996</v>
      </c>
      <c r="O173" s="27">
        <v>5765324.5700000003</v>
      </c>
      <c r="P173" s="27">
        <v>5524702.7599999998</v>
      </c>
      <c r="Q173" s="27">
        <v>6544984.6699999999</v>
      </c>
      <c r="R173" s="27">
        <v>5838662.7800000003</v>
      </c>
      <c r="S173" s="27">
        <v>5565695</v>
      </c>
      <c r="T173" s="27">
        <v>35330964.590000004</v>
      </c>
      <c r="U173" s="28">
        <v>0.31216886379999997</v>
      </c>
      <c r="V173" s="20"/>
      <c r="W173" s="103"/>
      <c r="X173" s="26" t="s">
        <v>153</v>
      </c>
      <c r="Y173" s="29">
        <v>14175</v>
      </c>
      <c r="Z173" s="29">
        <v>13591</v>
      </c>
      <c r="AA173" s="29">
        <v>12774</v>
      </c>
      <c r="AB173" s="29">
        <v>13677</v>
      </c>
      <c r="AC173" s="29">
        <v>13465</v>
      </c>
      <c r="AD173" s="29">
        <v>12277</v>
      </c>
      <c r="AE173" s="29">
        <v>79959</v>
      </c>
      <c r="AF173" s="28">
        <v>0.3202420185</v>
      </c>
    </row>
    <row r="174" spans="1:32" ht="3.5" customHeight="1" x14ac:dyDescent="0.35">
      <c r="A174" s="30"/>
      <c r="B174" s="30"/>
      <c r="C174" s="31"/>
      <c r="D174" s="31"/>
      <c r="E174" s="31"/>
      <c r="F174" s="31"/>
      <c r="G174" s="31"/>
      <c r="H174" s="31"/>
      <c r="I174" s="31"/>
      <c r="J174" s="32"/>
      <c r="K174" s="19"/>
      <c r="L174" s="30"/>
      <c r="M174" s="30"/>
      <c r="N174" s="31"/>
      <c r="O174" s="31"/>
      <c r="P174" s="31"/>
      <c r="Q174" s="31"/>
      <c r="R174" s="31"/>
      <c r="S174" s="31"/>
      <c r="T174" s="31"/>
      <c r="U174" s="32"/>
      <c r="V174" s="20"/>
      <c r="W174" s="30"/>
      <c r="X174" s="30"/>
      <c r="Y174" s="33"/>
      <c r="Z174" s="33"/>
      <c r="AA174" s="33"/>
      <c r="AB174" s="33"/>
      <c r="AC174" s="33"/>
      <c r="AD174" s="33"/>
      <c r="AE174" s="33"/>
      <c r="AF174" s="32"/>
    </row>
    <row r="175" spans="1:32" x14ac:dyDescent="0.35">
      <c r="A175" s="103" t="s">
        <v>154</v>
      </c>
      <c r="B175" s="26" t="s">
        <v>152</v>
      </c>
      <c r="C175" s="62">
        <v>62518580.405468598</v>
      </c>
      <c r="D175" s="62">
        <v>59512414.516547099</v>
      </c>
      <c r="E175" s="62">
        <v>64759780.821819298</v>
      </c>
      <c r="F175" s="62">
        <v>65320863.426128797</v>
      </c>
      <c r="G175" s="62">
        <v>68086492.631361604</v>
      </c>
      <c r="H175" s="62">
        <v>65241262.322452001</v>
      </c>
      <c r="I175" s="62">
        <v>385439394.12377697</v>
      </c>
      <c r="J175" s="63">
        <v>0.65834573952808995</v>
      </c>
      <c r="K175" s="19"/>
      <c r="L175" s="103" t="s">
        <v>154</v>
      </c>
      <c r="M175" s="26" t="s">
        <v>152</v>
      </c>
      <c r="N175" s="62">
        <v>48422235.420000002</v>
      </c>
      <c r="O175" s="62">
        <v>46704785.990000002</v>
      </c>
      <c r="P175" s="62">
        <v>51359286.590000004</v>
      </c>
      <c r="Q175" s="62">
        <v>52578840.729999997</v>
      </c>
      <c r="R175" s="62">
        <v>54949933.850000001</v>
      </c>
      <c r="S175" s="62">
        <v>53318467.259999998</v>
      </c>
      <c r="T175" s="62">
        <v>307333549.83999997</v>
      </c>
      <c r="U175" s="63">
        <v>0.66081748119999995</v>
      </c>
      <c r="V175" s="20"/>
      <c r="W175" s="103" t="s">
        <v>154</v>
      </c>
      <c r="X175" s="26" t="s">
        <v>152</v>
      </c>
      <c r="Y175" s="29">
        <v>49516</v>
      </c>
      <c r="Z175" s="29">
        <v>46023</v>
      </c>
      <c r="AA175" s="29">
        <v>50086</v>
      </c>
      <c r="AB175" s="29">
        <v>50451</v>
      </c>
      <c r="AC175" s="29">
        <v>52861</v>
      </c>
      <c r="AD175" s="29">
        <v>48770</v>
      </c>
      <c r="AE175" s="29">
        <v>297707</v>
      </c>
      <c r="AF175" s="28">
        <v>0.2934143481</v>
      </c>
    </row>
    <row r="176" spans="1:32" x14ac:dyDescent="0.35">
      <c r="A176" s="103"/>
      <c r="B176" s="26" t="s">
        <v>153</v>
      </c>
      <c r="C176" s="27">
        <v>25047169.329999998</v>
      </c>
      <c r="D176" s="27">
        <v>23726323.370000001</v>
      </c>
      <c r="E176" s="27">
        <v>25074495.82</v>
      </c>
      <c r="F176" s="27">
        <v>25841325.77</v>
      </c>
      <c r="G176" s="27">
        <v>26670679.109999999</v>
      </c>
      <c r="H176" s="27">
        <v>25929898.16</v>
      </c>
      <c r="I176" s="27">
        <v>152289891.56</v>
      </c>
      <c r="J176" s="28">
        <v>0.780677719192302</v>
      </c>
      <c r="K176" s="19"/>
      <c r="L176" s="103"/>
      <c r="M176" s="26" t="s">
        <v>153</v>
      </c>
      <c r="N176" s="27">
        <v>18810133.5</v>
      </c>
      <c r="O176" s="27">
        <v>18383416.969999999</v>
      </c>
      <c r="P176" s="27">
        <v>19893215.75</v>
      </c>
      <c r="Q176" s="27">
        <v>20383108.84</v>
      </c>
      <c r="R176" s="27">
        <v>21274036.640000001</v>
      </c>
      <c r="S176" s="27">
        <v>20804097.460000001</v>
      </c>
      <c r="T176" s="27">
        <v>119548009.16</v>
      </c>
      <c r="U176" s="28">
        <v>0.79087252668101804</v>
      </c>
      <c r="V176" s="20"/>
      <c r="W176" s="103"/>
      <c r="X176" s="26" t="s">
        <v>153</v>
      </c>
      <c r="Y176" s="29">
        <v>74742</v>
      </c>
      <c r="Z176" s="29">
        <v>68877</v>
      </c>
      <c r="AA176" s="29">
        <v>73617</v>
      </c>
      <c r="AB176" s="29">
        <v>74809</v>
      </c>
      <c r="AC176" s="29">
        <v>77627</v>
      </c>
      <c r="AD176" s="29">
        <v>71923</v>
      </c>
      <c r="AE176" s="29">
        <v>441595</v>
      </c>
      <c r="AF176" s="28">
        <v>0.723249551482127</v>
      </c>
    </row>
    <row r="177" spans="1:32" ht="3.5" customHeight="1" x14ac:dyDescent="0.35">
      <c r="A177" s="30"/>
      <c r="B177" s="30"/>
      <c r="C177" s="31"/>
      <c r="D177" s="31"/>
      <c r="E177" s="31"/>
      <c r="F177" s="31"/>
      <c r="G177" s="31"/>
      <c r="H177" s="31"/>
      <c r="I177" s="31"/>
      <c r="J177" s="31"/>
      <c r="K177" s="19"/>
      <c r="L177" s="30"/>
      <c r="M177" s="30"/>
      <c r="N177" s="31"/>
      <c r="O177" s="31"/>
      <c r="P177" s="31"/>
      <c r="Q177" s="31"/>
      <c r="R177" s="31"/>
      <c r="S177" s="31"/>
      <c r="T177" s="31"/>
      <c r="U177" s="31"/>
      <c r="V177" s="20"/>
      <c r="W177" s="30"/>
      <c r="X177" s="30"/>
      <c r="Y177" s="33"/>
      <c r="Z177" s="33"/>
      <c r="AA177" s="33"/>
      <c r="AB177" s="33"/>
      <c r="AC177" s="33"/>
      <c r="AD177" s="33"/>
      <c r="AE177" s="33"/>
      <c r="AF177" s="33"/>
    </row>
    <row r="178" spans="1:32" ht="31" x14ac:dyDescent="0.35">
      <c r="A178" s="35" t="s">
        <v>155</v>
      </c>
      <c r="B178" s="35"/>
      <c r="C178" s="36">
        <v>57407247.100000001</v>
      </c>
      <c r="D178" s="36">
        <v>54372471.630000003</v>
      </c>
      <c r="E178" s="36">
        <v>53334027.780000001</v>
      </c>
      <c r="F178" s="36">
        <v>54804156.670000002</v>
      </c>
      <c r="G178" s="36">
        <v>59990563.090000004</v>
      </c>
      <c r="H178" s="36">
        <v>55618800.07</v>
      </c>
      <c r="I178" s="36">
        <v>335527266.33999997</v>
      </c>
      <c r="J178" s="37">
        <v>0.91288238557544998</v>
      </c>
      <c r="K178" s="19"/>
      <c r="L178" s="35" t="s">
        <v>155</v>
      </c>
      <c r="M178" s="35"/>
      <c r="N178" s="36">
        <v>36579518.140000001</v>
      </c>
      <c r="O178" s="36">
        <v>36460893.259999998</v>
      </c>
      <c r="P178" s="36">
        <v>36654840.079999998</v>
      </c>
      <c r="Q178" s="36">
        <v>37058360.350000001</v>
      </c>
      <c r="R178" s="36">
        <v>41049039.420000002</v>
      </c>
      <c r="S178" s="36">
        <v>37910428.619999997</v>
      </c>
      <c r="T178" s="36">
        <v>225713079.87</v>
      </c>
      <c r="U178" s="37">
        <v>0.93699960846663199</v>
      </c>
      <c r="V178" s="20"/>
      <c r="W178" s="35" t="s">
        <v>155</v>
      </c>
      <c r="X178" s="35"/>
      <c r="Y178" s="38">
        <v>136873</v>
      </c>
      <c r="Z178" s="38">
        <v>125277</v>
      </c>
      <c r="AA178" s="38">
        <v>126109</v>
      </c>
      <c r="AB178" s="38">
        <v>129070</v>
      </c>
      <c r="AC178" s="38">
        <v>140265</v>
      </c>
      <c r="AD178" s="38">
        <v>126117</v>
      </c>
      <c r="AE178" s="38">
        <v>783711</v>
      </c>
      <c r="AF178" s="37">
        <v>0.940351440408984</v>
      </c>
    </row>
    <row r="179" spans="1:32" x14ac:dyDescent="0.35">
      <c r="A179" s="35" t="s">
        <v>149</v>
      </c>
      <c r="B179" s="35"/>
      <c r="C179" s="39">
        <f>SUM(C172:C178)</f>
        <v>206697442.6759719</v>
      </c>
      <c r="D179" s="39">
        <f t="shared" ref="D179:I179" si="42">SUM(D172:D178)</f>
        <v>192255787.23154429</v>
      </c>
      <c r="E179" s="39">
        <f t="shared" si="42"/>
        <v>198786067.61495709</v>
      </c>
      <c r="F179" s="39">
        <f t="shared" si="42"/>
        <v>204915043.14259642</v>
      </c>
      <c r="G179" s="39">
        <f t="shared" si="42"/>
        <v>212777434.95816579</v>
      </c>
      <c r="H179" s="39">
        <f t="shared" si="42"/>
        <v>201531386.7632474</v>
      </c>
      <c r="I179" s="39">
        <f t="shared" si="42"/>
        <v>1216963162.3864818</v>
      </c>
      <c r="J179" s="40">
        <f>SUMPRODUCT(I171:I178,J171:J178)/SUM(I171:I178)</f>
        <v>0.62846973184418931</v>
      </c>
      <c r="K179" s="19"/>
      <c r="L179" s="35" t="s">
        <v>149</v>
      </c>
      <c r="M179" s="35"/>
      <c r="N179" s="39">
        <f>SUM(N172:N178)</f>
        <v>135820360.75999999</v>
      </c>
      <c r="O179" s="39">
        <f t="shared" ref="O179:T179" si="43">SUM(O172:O178)</f>
        <v>130358987.28</v>
      </c>
      <c r="P179" s="39">
        <f t="shared" si="43"/>
        <v>137132873.91000003</v>
      </c>
      <c r="Q179" s="39">
        <f t="shared" si="43"/>
        <v>140334405.88</v>
      </c>
      <c r="R179" s="39">
        <f t="shared" si="43"/>
        <v>146809593.59</v>
      </c>
      <c r="S179" s="39">
        <f t="shared" si="43"/>
        <v>140323499.49000001</v>
      </c>
      <c r="T179" s="39">
        <f t="shared" si="43"/>
        <v>830779720.90999997</v>
      </c>
      <c r="U179" s="40">
        <f>SUMPRODUCT(T171:T178,U171:U178)/SUM(T171:T178)</f>
        <v>0.66129809234113934</v>
      </c>
      <c r="V179" s="20"/>
      <c r="W179" s="35" t="s">
        <v>149</v>
      </c>
      <c r="X179" s="35"/>
      <c r="Y179" s="41">
        <f t="shared" ref="Y179:AD179" si="44">SUM(Y172:Y178)</f>
        <v>277979</v>
      </c>
      <c r="Z179" s="41">
        <f t="shared" si="44"/>
        <v>256190</v>
      </c>
      <c r="AA179" s="41">
        <f t="shared" si="44"/>
        <v>264921</v>
      </c>
      <c r="AB179" s="41">
        <f t="shared" si="44"/>
        <v>270520</v>
      </c>
      <c r="AC179" s="41">
        <f t="shared" si="44"/>
        <v>286656</v>
      </c>
      <c r="AD179" s="41">
        <f t="shared" si="44"/>
        <v>261384</v>
      </c>
      <c r="AE179" s="41">
        <f>SUM(Y179:AD179)</f>
        <v>1617650</v>
      </c>
      <c r="AF179" s="40">
        <f>SUMPRODUCT(AE171:AE178,AF171:AF178)/SUM(AE171:AE178)</f>
        <v>0.72536708192184107</v>
      </c>
    </row>
    <row r="180" spans="1:32" x14ac:dyDescent="0.35">
      <c r="A180" s="65"/>
      <c r="B180" s="35"/>
      <c r="C180" s="39"/>
      <c r="D180" s="39"/>
      <c r="E180" s="39"/>
      <c r="F180" s="39"/>
      <c r="G180" s="39"/>
      <c r="H180" s="39"/>
      <c r="I180" s="39"/>
      <c r="J180" s="40"/>
      <c r="K180" s="19"/>
      <c r="L180" s="35"/>
      <c r="M180" s="35"/>
      <c r="N180" s="39"/>
      <c r="O180" s="39"/>
      <c r="P180" s="39"/>
      <c r="Q180" s="39"/>
      <c r="R180" s="39"/>
      <c r="S180" s="39"/>
      <c r="T180" s="39"/>
      <c r="U180" s="40"/>
      <c r="V180" s="20"/>
      <c r="W180" s="35"/>
      <c r="X180" s="35"/>
      <c r="Y180" s="41"/>
      <c r="Z180" s="41"/>
      <c r="AA180" s="41"/>
      <c r="AB180" s="41"/>
      <c r="AC180" s="41"/>
      <c r="AD180" s="41"/>
      <c r="AE180" s="41"/>
      <c r="AF180" s="40"/>
    </row>
    <row r="181" spans="1:32" s="18" customFormat="1" ht="18.5" x14ac:dyDescent="0.45">
      <c r="A181" s="104" t="s">
        <v>169</v>
      </c>
      <c r="B181" s="104"/>
      <c r="C181" s="104"/>
      <c r="D181" s="104"/>
      <c r="E181" s="104"/>
      <c r="F181" s="104"/>
      <c r="G181" s="104"/>
      <c r="H181" s="104"/>
      <c r="I181" s="104"/>
      <c r="J181" s="104"/>
      <c r="K181" s="67"/>
      <c r="L181" s="104" t="s">
        <v>169</v>
      </c>
      <c r="M181" s="104"/>
      <c r="N181" s="104"/>
      <c r="O181" s="104"/>
      <c r="P181" s="104"/>
      <c r="Q181" s="104"/>
      <c r="R181" s="104"/>
      <c r="S181" s="104"/>
      <c r="T181" s="104"/>
      <c r="U181" s="104"/>
      <c r="V181" s="67"/>
      <c r="W181" s="104" t="s">
        <v>169</v>
      </c>
      <c r="X181" s="104"/>
      <c r="Y181" s="104"/>
      <c r="Z181" s="104"/>
      <c r="AA181" s="104"/>
      <c r="AB181" s="104"/>
      <c r="AC181" s="104"/>
      <c r="AD181" s="104"/>
      <c r="AE181" s="104"/>
      <c r="AF181" s="104"/>
    </row>
    <row r="182" spans="1:32" x14ac:dyDescent="0.35">
      <c r="A182" s="23"/>
      <c r="B182" s="23"/>
      <c r="C182" s="21" t="s">
        <v>143</v>
      </c>
      <c r="D182" s="21" t="s">
        <v>144</v>
      </c>
      <c r="E182" s="21" t="s">
        <v>145</v>
      </c>
      <c r="F182" s="21" t="s">
        <v>146</v>
      </c>
      <c r="G182" s="21" t="s">
        <v>147</v>
      </c>
      <c r="H182" s="21" t="s">
        <v>148</v>
      </c>
      <c r="I182" s="21" t="s">
        <v>149</v>
      </c>
      <c r="J182" s="21" t="s">
        <v>150</v>
      </c>
      <c r="K182" s="22"/>
      <c r="L182" s="23"/>
      <c r="M182" s="23"/>
      <c r="N182" s="21" t="s">
        <v>143</v>
      </c>
      <c r="O182" s="21" t="s">
        <v>144</v>
      </c>
      <c r="P182" s="21" t="s">
        <v>145</v>
      </c>
      <c r="Q182" s="21" t="s">
        <v>146</v>
      </c>
      <c r="R182" s="21" t="s">
        <v>147</v>
      </c>
      <c r="S182" s="21" t="s">
        <v>148</v>
      </c>
      <c r="T182" s="21" t="s">
        <v>149</v>
      </c>
      <c r="U182" s="21" t="s">
        <v>150</v>
      </c>
      <c r="V182" s="24"/>
      <c r="W182" s="23"/>
      <c r="X182" s="23"/>
      <c r="Y182" s="21" t="s">
        <v>143</v>
      </c>
      <c r="Z182" s="21" t="s">
        <v>144</v>
      </c>
      <c r="AA182" s="21" t="s">
        <v>145</v>
      </c>
      <c r="AB182" s="21" t="s">
        <v>146</v>
      </c>
      <c r="AC182" s="21" t="s">
        <v>147</v>
      </c>
      <c r="AD182" s="21" t="s">
        <v>148</v>
      </c>
      <c r="AE182" s="21" t="s">
        <v>149</v>
      </c>
      <c r="AF182" s="21" t="s">
        <v>150</v>
      </c>
    </row>
    <row r="183" spans="1:32" x14ac:dyDescent="0.35">
      <c r="A183" s="103" t="s">
        <v>151</v>
      </c>
      <c r="B183" s="26" t="s">
        <v>152</v>
      </c>
      <c r="C183" s="62">
        <v>29369430.273626301</v>
      </c>
      <c r="D183" s="62">
        <v>25749994.206382699</v>
      </c>
      <c r="E183" s="62">
        <v>24187997.314946</v>
      </c>
      <c r="F183" s="62">
        <v>25520780.5382686</v>
      </c>
      <c r="G183" s="62">
        <v>25964790.377895799</v>
      </c>
      <c r="H183" s="62">
        <v>22694838.524537701</v>
      </c>
      <c r="I183" s="62">
        <v>153487831.23565701</v>
      </c>
      <c r="J183" s="63">
        <v>0.18828096287163501</v>
      </c>
      <c r="K183" s="19"/>
      <c r="L183" s="103" t="s">
        <v>151</v>
      </c>
      <c r="M183" s="26" t="s">
        <v>152</v>
      </c>
      <c r="N183" s="62">
        <v>23077811.420000002</v>
      </c>
      <c r="O183" s="62">
        <v>20893165.850000001</v>
      </c>
      <c r="P183" s="62">
        <v>19707287</v>
      </c>
      <c r="Q183" s="62">
        <v>20163737.059999999</v>
      </c>
      <c r="R183" s="62">
        <v>20100642.43</v>
      </c>
      <c r="S183" s="62">
        <v>18375322.300000001</v>
      </c>
      <c r="T183" s="62">
        <v>122317966.06</v>
      </c>
      <c r="U183" s="63">
        <v>0.1877281378</v>
      </c>
      <c r="V183" s="20"/>
      <c r="W183" s="103" t="s">
        <v>151</v>
      </c>
      <c r="X183" s="26" t="s">
        <v>152</v>
      </c>
      <c r="Y183" s="29">
        <v>1132</v>
      </c>
      <c r="Z183" s="29">
        <v>1057</v>
      </c>
      <c r="AA183" s="29">
        <v>931</v>
      </c>
      <c r="AB183" s="29">
        <v>1036</v>
      </c>
      <c r="AC183" s="29">
        <v>1005</v>
      </c>
      <c r="AD183" s="29">
        <v>911</v>
      </c>
      <c r="AE183" s="29">
        <v>6072</v>
      </c>
      <c r="AF183" s="28">
        <v>0.2003431437</v>
      </c>
    </row>
    <row r="184" spans="1:32" x14ac:dyDescent="0.35">
      <c r="A184" s="103"/>
      <c r="B184" s="26" t="s">
        <v>153</v>
      </c>
      <c r="C184" s="27">
        <v>5212564.0199999996</v>
      </c>
      <c r="D184" s="27">
        <v>4362855.2</v>
      </c>
      <c r="E184" s="27">
        <v>4198366.1500000004</v>
      </c>
      <c r="F184" s="27">
        <v>4240179.37</v>
      </c>
      <c r="G184" s="27">
        <v>4358881.8099999996</v>
      </c>
      <c r="H184" s="27">
        <v>3930327.35</v>
      </c>
      <c r="I184" s="27">
        <v>26303173.899999999</v>
      </c>
      <c r="J184" s="28">
        <v>0.26343924660000001</v>
      </c>
      <c r="K184" s="19"/>
      <c r="L184" s="103"/>
      <c r="M184" s="26" t="s">
        <v>153</v>
      </c>
      <c r="N184" s="27">
        <v>3488317.7</v>
      </c>
      <c r="O184" s="27">
        <v>2963594.52</v>
      </c>
      <c r="P184" s="27">
        <v>2966679.19</v>
      </c>
      <c r="Q184" s="27">
        <v>2902242.08</v>
      </c>
      <c r="R184" s="27">
        <v>2961536.03</v>
      </c>
      <c r="S184" s="27">
        <v>2897646.4</v>
      </c>
      <c r="T184" s="27">
        <v>18180015.919999998</v>
      </c>
      <c r="U184" s="28">
        <v>0.24159906989999999</v>
      </c>
      <c r="V184" s="20"/>
      <c r="W184" s="103"/>
      <c r="X184" s="26" t="s">
        <v>153</v>
      </c>
      <c r="Y184" s="29">
        <v>6265</v>
      </c>
      <c r="Z184" s="29">
        <v>6044</v>
      </c>
      <c r="AA184" s="29">
        <v>5255</v>
      </c>
      <c r="AB184" s="29">
        <v>5385</v>
      </c>
      <c r="AC184" s="29">
        <v>5781</v>
      </c>
      <c r="AD184" s="29">
        <v>5058</v>
      </c>
      <c r="AE184" s="29">
        <v>33788</v>
      </c>
      <c r="AF184" s="28">
        <v>0.23589568180000001</v>
      </c>
    </row>
    <row r="185" spans="1:32" ht="3.5" customHeight="1" x14ac:dyDescent="0.35">
      <c r="A185" s="30"/>
      <c r="B185" s="30"/>
      <c r="C185" s="31"/>
      <c r="D185" s="31"/>
      <c r="E185" s="31"/>
      <c r="F185" s="31"/>
      <c r="G185" s="31"/>
      <c r="H185" s="31"/>
      <c r="I185" s="31"/>
      <c r="J185" s="32"/>
      <c r="K185" s="19"/>
      <c r="L185" s="30"/>
      <c r="M185" s="30"/>
      <c r="N185" s="31"/>
      <c r="O185" s="31"/>
      <c r="P185" s="31"/>
      <c r="Q185" s="31"/>
      <c r="R185" s="31"/>
      <c r="S185" s="31"/>
      <c r="T185" s="31"/>
      <c r="U185" s="32"/>
      <c r="V185" s="20"/>
      <c r="W185" s="30"/>
      <c r="X185" s="30"/>
      <c r="Y185" s="33"/>
      <c r="Z185" s="33"/>
      <c r="AA185" s="33"/>
      <c r="AB185" s="33"/>
      <c r="AC185" s="33"/>
      <c r="AD185" s="33"/>
      <c r="AE185" s="33"/>
      <c r="AF185" s="32"/>
    </row>
    <row r="186" spans="1:32" x14ac:dyDescent="0.35">
      <c r="A186" s="103" t="s">
        <v>154</v>
      </c>
      <c r="B186" s="26" t="s">
        <v>152</v>
      </c>
      <c r="C186" s="62">
        <v>54550131.733073398</v>
      </c>
      <c r="D186" s="62">
        <v>51978289.132467501</v>
      </c>
      <c r="E186" s="62">
        <v>49043802.055103198</v>
      </c>
      <c r="F186" s="62">
        <v>56153324.649916798</v>
      </c>
      <c r="G186" s="62">
        <v>52224366.945990503</v>
      </c>
      <c r="H186" s="62">
        <v>47909909.491383798</v>
      </c>
      <c r="I186" s="62">
        <v>311859824.00793499</v>
      </c>
      <c r="J186" s="63">
        <v>0.66133896663351799</v>
      </c>
      <c r="K186" s="19"/>
      <c r="L186" s="103" t="s">
        <v>154</v>
      </c>
      <c r="M186" s="26" t="s">
        <v>152</v>
      </c>
      <c r="N186" s="62">
        <v>41349629.960000001</v>
      </c>
      <c r="O186" s="62">
        <v>40508296.450000003</v>
      </c>
      <c r="P186" s="62">
        <v>38478033.659999996</v>
      </c>
      <c r="Q186" s="62">
        <v>44737329.039999999</v>
      </c>
      <c r="R186" s="62">
        <v>41708306.579999998</v>
      </c>
      <c r="S186" s="62">
        <v>38725248.939999998</v>
      </c>
      <c r="T186" s="62">
        <v>245506844.63</v>
      </c>
      <c r="U186" s="63">
        <v>0.66776110109999998</v>
      </c>
      <c r="V186" s="20"/>
      <c r="W186" s="103" t="s">
        <v>154</v>
      </c>
      <c r="X186" s="26" t="s">
        <v>152</v>
      </c>
      <c r="Y186" s="29">
        <v>37809</v>
      </c>
      <c r="Z186" s="29">
        <v>35404</v>
      </c>
      <c r="AA186" s="29">
        <v>34135</v>
      </c>
      <c r="AB186" s="29">
        <v>38986</v>
      </c>
      <c r="AC186" s="29">
        <v>37334</v>
      </c>
      <c r="AD186" s="29">
        <v>34392</v>
      </c>
      <c r="AE186" s="29">
        <v>218060</v>
      </c>
      <c r="AF186" s="28">
        <v>0.3272002665</v>
      </c>
    </row>
    <row r="187" spans="1:32" x14ac:dyDescent="0.35">
      <c r="A187" s="103"/>
      <c r="B187" s="26" t="s">
        <v>153</v>
      </c>
      <c r="C187" s="27">
        <v>23318355.489999998</v>
      </c>
      <c r="D187" s="27">
        <v>21939873.629999999</v>
      </c>
      <c r="E187" s="27">
        <v>19926914.329999998</v>
      </c>
      <c r="F187" s="27">
        <v>22660668.739999998</v>
      </c>
      <c r="G187" s="27">
        <v>21428400.879999999</v>
      </c>
      <c r="H187" s="27">
        <v>19585283.190000001</v>
      </c>
      <c r="I187" s="27">
        <v>128859496.25999999</v>
      </c>
      <c r="J187" s="28">
        <v>0.78504721732660798</v>
      </c>
      <c r="K187" s="19"/>
      <c r="L187" s="103"/>
      <c r="M187" s="26" t="s">
        <v>153</v>
      </c>
      <c r="N187" s="27">
        <v>17263757.57</v>
      </c>
      <c r="O187" s="27">
        <v>16642399</v>
      </c>
      <c r="P187" s="27">
        <v>15618616.5</v>
      </c>
      <c r="Q187" s="27">
        <v>17960032.629999999</v>
      </c>
      <c r="R187" s="27">
        <v>17387937.300000001</v>
      </c>
      <c r="S187" s="27">
        <v>16137278.039999999</v>
      </c>
      <c r="T187" s="27">
        <v>101010021.03999999</v>
      </c>
      <c r="U187" s="28">
        <v>0.79596716115043598</v>
      </c>
      <c r="V187" s="20"/>
      <c r="W187" s="103"/>
      <c r="X187" s="26" t="s">
        <v>153</v>
      </c>
      <c r="Y187" s="29">
        <v>58430</v>
      </c>
      <c r="Z187" s="29">
        <v>54925</v>
      </c>
      <c r="AA187" s="29">
        <v>51830</v>
      </c>
      <c r="AB187" s="29">
        <v>58862</v>
      </c>
      <c r="AC187" s="29">
        <v>55918</v>
      </c>
      <c r="AD187" s="29">
        <v>50939</v>
      </c>
      <c r="AE187" s="29">
        <v>330904</v>
      </c>
      <c r="AF187" s="28">
        <v>0.73256999602260997</v>
      </c>
    </row>
    <row r="188" spans="1:32" ht="4.5" customHeight="1" x14ac:dyDescent="0.35">
      <c r="A188" s="30"/>
      <c r="B188" s="30"/>
      <c r="C188" s="31"/>
      <c r="D188" s="31"/>
      <c r="E188" s="31"/>
      <c r="F188" s="31"/>
      <c r="G188" s="31"/>
      <c r="H188" s="31"/>
      <c r="I188" s="31"/>
      <c r="J188" s="31"/>
      <c r="K188" s="19"/>
      <c r="L188" s="30"/>
      <c r="M188" s="30"/>
      <c r="N188" s="31"/>
      <c r="O188" s="31"/>
      <c r="P188" s="31"/>
      <c r="Q188" s="31"/>
      <c r="R188" s="31"/>
      <c r="S188" s="31"/>
      <c r="T188" s="31"/>
      <c r="U188" s="31"/>
      <c r="V188" s="20"/>
      <c r="W188" s="30"/>
      <c r="X188" s="30"/>
      <c r="Y188" s="33"/>
      <c r="Z188" s="33"/>
      <c r="AA188" s="33"/>
      <c r="AB188" s="33"/>
      <c r="AC188" s="33"/>
      <c r="AD188" s="33"/>
      <c r="AE188" s="33"/>
      <c r="AF188" s="33"/>
    </row>
    <row r="189" spans="1:32" ht="31" x14ac:dyDescent="0.35">
      <c r="A189" s="35" t="s">
        <v>155</v>
      </c>
      <c r="B189" s="35"/>
      <c r="C189" s="36">
        <v>34053663.140000001</v>
      </c>
      <c r="D189" s="36">
        <v>32576236.609999999</v>
      </c>
      <c r="E189" s="36">
        <v>32304370.239999998</v>
      </c>
      <c r="F189" s="36">
        <v>38818139.609999999</v>
      </c>
      <c r="G189" s="36">
        <v>37056715.990000002</v>
      </c>
      <c r="H189" s="36">
        <v>32199426.960000001</v>
      </c>
      <c r="I189" s="36">
        <v>207008552.55000001</v>
      </c>
      <c r="J189" s="37">
        <v>0.87811919289988805</v>
      </c>
      <c r="K189" s="19"/>
      <c r="L189" s="35" t="s">
        <v>155</v>
      </c>
      <c r="M189" s="35"/>
      <c r="N189" s="36">
        <v>18836846.43</v>
      </c>
      <c r="O189" s="36">
        <v>17627394.18</v>
      </c>
      <c r="P189" s="36">
        <v>16144080.43</v>
      </c>
      <c r="Q189" s="36">
        <v>20579480.719999999</v>
      </c>
      <c r="R189" s="36">
        <v>19281142.98</v>
      </c>
      <c r="S189" s="36">
        <v>16528416.560000001</v>
      </c>
      <c r="T189" s="36">
        <v>108997361.3</v>
      </c>
      <c r="U189" s="37">
        <v>0.93815374349214198</v>
      </c>
      <c r="V189" s="20"/>
      <c r="W189" s="35" t="s">
        <v>155</v>
      </c>
      <c r="X189" s="35"/>
      <c r="Y189" s="38">
        <v>73752</v>
      </c>
      <c r="Z189" s="38">
        <v>69116</v>
      </c>
      <c r="AA189" s="38">
        <v>65641</v>
      </c>
      <c r="AB189" s="38">
        <v>79487</v>
      </c>
      <c r="AC189" s="38">
        <v>73305</v>
      </c>
      <c r="AD189" s="38">
        <v>63980</v>
      </c>
      <c r="AE189" s="38">
        <v>425281</v>
      </c>
      <c r="AF189" s="37">
        <v>0.92642417386029197</v>
      </c>
    </row>
    <row r="190" spans="1:32" ht="3.5" customHeight="1" x14ac:dyDescent="0.35">
      <c r="A190" s="44"/>
      <c r="B190" s="44"/>
      <c r="C190" s="45"/>
      <c r="D190" s="45"/>
      <c r="E190" s="45"/>
      <c r="F190" s="45"/>
      <c r="G190" s="45"/>
      <c r="H190" s="45"/>
      <c r="I190" s="45"/>
      <c r="J190" s="45"/>
      <c r="K190" s="19"/>
      <c r="L190" s="44"/>
      <c r="M190" s="44"/>
      <c r="N190" s="45"/>
      <c r="O190" s="45"/>
      <c r="P190" s="45"/>
      <c r="Q190" s="45"/>
      <c r="R190" s="45"/>
      <c r="S190" s="45"/>
      <c r="T190" s="45"/>
      <c r="U190" s="45"/>
      <c r="V190" s="20"/>
      <c r="W190" s="44"/>
      <c r="X190" s="44"/>
      <c r="Y190" s="45"/>
      <c r="Z190" s="45"/>
      <c r="AA190" s="45"/>
      <c r="AB190" s="45"/>
      <c r="AC190" s="45"/>
      <c r="AD190" s="45"/>
      <c r="AE190" s="29"/>
      <c r="AF190" s="29"/>
    </row>
    <row r="191" spans="1:32" x14ac:dyDescent="0.35">
      <c r="A191" s="35" t="s">
        <v>149</v>
      </c>
      <c r="B191" s="35"/>
      <c r="C191" s="39">
        <f>SUM(C183:C189)</f>
        <v>146504144.65669969</v>
      </c>
      <c r="D191" s="39">
        <f t="shared" ref="D191:I191" si="45">SUM(D183:D189)</f>
        <v>136607248.7788502</v>
      </c>
      <c r="E191" s="39">
        <f t="shared" si="45"/>
        <v>129661450.09004919</v>
      </c>
      <c r="F191" s="39">
        <f t="shared" si="45"/>
        <v>147393092.90818539</v>
      </c>
      <c r="G191" s="39">
        <f t="shared" si="45"/>
        <v>141033156.00388631</v>
      </c>
      <c r="H191" s="39">
        <f t="shared" si="45"/>
        <v>126319785.5159215</v>
      </c>
      <c r="I191" s="39">
        <f t="shared" si="45"/>
        <v>827518877.95359206</v>
      </c>
      <c r="J191" s="40">
        <f>SUMPRODUCT(I183:I190,J183:J190)/SUM(I183:I190)</f>
        <v>0.63444129766003532</v>
      </c>
      <c r="K191" s="19"/>
      <c r="L191" s="46" t="s">
        <v>149</v>
      </c>
      <c r="M191" s="26"/>
      <c r="N191" s="47">
        <f>SUM(N183:N189)</f>
        <v>104016363.08000001</v>
      </c>
      <c r="O191" s="47">
        <f t="shared" ref="O191:T191" si="46">SUM(O183:O189)</f>
        <v>98634850</v>
      </c>
      <c r="P191" s="47">
        <f t="shared" si="46"/>
        <v>92914696.780000001</v>
      </c>
      <c r="Q191" s="47">
        <f t="shared" si="46"/>
        <v>106342821.53</v>
      </c>
      <c r="R191" s="47">
        <f t="shared" si="46"/>
        <v>101439565.32000001</v>
      </c>
      <c r="S191" s="47">
        <f t="shared" si="46"/>
        <v>92663912.24000001</v>
      </c>
      <c r="T191" s="47">
        <f t="shared" si="46"/>
        <v>596012208.94999993</v>
      </c>
      <c r="U191" s="40">
        <f>SUMPRODUCT(T183:T190,U183:U190)/SUM(T183:T190)</f>
        <v>0.62742282194318</v>
      </c>
      <c r="V191" s="20"/>
      <c r="W191" s="35" t="s">
        <v>149</v>
      </c>
      <c r="X191" s="35"/>
      <c r="Y191" s="41">
        <f t="shared" ref="Y191:AD191" si="47">SUM(Y183:Y189)</f>
        <v>177388</v>
      </c>
      <c r="Z191" s="41">
        <f t="shared" si="47"/>
        <v>166546</v>
      </c>
      <c r="AA191" s="41">
        <f t="shared" si="47"/>
        <v>157792</v>
      </c>
      <c r="AB191" s="41">
        <f t="shared" si="47"/>
        <v>183756</v>
      </c>
      <c r="AC191" s="41">
        <f t="shared" si="47"/>
        <v>173343</v>
      </c>
      <c r="AD191" s="41">
        <f t="shared" si="47"/>
        <v>155280</v>
      </c>
      <c r="AE191" s="41">
        <f>SUM(Y191:AD191)</f>
        <v>1014105</v>
      </c>
      <c r="AF191" s="40">
        <f>SUMPRODUCT(AE183:AE190,AF183:AF190)/SUM(AE183:AE190)</f>
        <v>0.70696541090472831</v>
      </c>
    </row>
    <row r="192" spans="1:32" x14ac:dyDescent="0.35">
      <c r="A192" s="35"/>
      <c r="B192" s="35"/>
      <c r="C192" s="39"/>
      <c r="D192" s="39"/>
      <c r="E192" s="39"/>
      <c r="F192" s="39"/>
      <c r="G192" s="39"/>
      <c r="H192" s="39"/>
      <c r="I192" s="39"/>
      <c r="J192" s="49"/>
      <c r="K192" s="19"/>
      <c r="L192" s="46"/>
      <c r="M192" s="26"/>
      <c r="N192" s="47"/>
      <c r="O192" s="47"/>
      <c r="P192" s="47"/>
      <c r="Q192" s="47"/>
      <c r="R192" s="47"/>
      <c r="S192" s="47"/>
      <c r="T192" s="47"/>
      <c r="U192" s="49"/>
      <c r="V192" s="20"/>
      <c r="W192" s="35"/>
      <c r="X192" s="35"/>
      <c r="Y192" s="41"/>
      <c r="Z192" s="41"/>
      <c r="AA192" s="41"/>
      <c r="AB192" s="41"/>
      <c r="AC192" s="41"/>
      <c r="AD192" s="41"/>
      <c r="AE192" s="41"/>
      <c r="AF192" s="41"/>
    </row>
    <row r="193" spans="1:32" ht="18.5" x14ac:dyDescent="0.45">
      <c r="A193" s="105" t="s">
        <v>156</v>
      </c>
      <c r="B193" s="105"/>
      <c r="C193" s="105"/>
      <c r="D193" s="105"/>
      <c r="E193" s="105"/>
      <c r="F193" s="105"/>
      <c r="G193" s="105"/>
      <c r="H193" s="105"/>
      <c r="I193" s="105"/>
      <c r="J193" s="105"/>
      <c r="K193" s="17"/>
      <c r="L193" s="105" t="s">
        <v>157</v>
      </c>
      <c r="M193" s="105"/>
      <c r="N193" s="105"/>
      <c r="O193" s="105"/>
      <c r="P193" s="105"/>
      <c r="Q193" s="105"/>
      <c r="R193" s="105"/>
      <c r="S193" s="105"/>
      <c r="T193" s="105"/>
      <c r="U193" s="105"/>
      <c r="V193" s="17"/>
      <c r="W193" s="105" t="s">
        <v>158</v>
      </c>
      <c r="X193" s="105"/>
      <c r="Y193" s="105"/>
      <c r="Z193" s="105"/>
      <c r="AA193" s="105"/>
      <c r="AB193" s="105"/>
      <c r="AC193" s="105"/>
      <c r="AD193" s="105"/>
      <c r="AE193" s="105"/>
      <c r="AF193" s="105"/>
    </row>
    <row r="194" spans="1:32" ht="18.5" x14ac:dyDescent="0.45">
      <c r="A194" s="106">
        <v>2018</v>
      </c>
      <c r="B194" s="106"/>
      <c r="C194" s="106"/>
      <c r="D194" s="106"/>
      <c r="E194" s="106"/>
      <c r="F194" s="106"/>
      <c r="G194" s="106"/>
      <c r="H194" s="106"/>
      <c r="I194" s="106"/>
      <c r="J194" s="106"/>
      <c r="K194" s="67"/>
      <c r="L194" s="106">
        <v>2018</v>
      </c>
      <c r="M194" s="106"/>
      <c r="N194" s="106"/>
      <c r="O194" s="106"/>
      <c r="P194" s="106"/>
      <c r="Q194" s="106"/>
      <c r="R194" s="106"/>
      <c r="S194" s="106"/>
      <c r="T194" s="106"/>
      <c r="U194" s="106"/>
      <c r="V194" s="67"/>
      <c r="W194" s="106">
        <v>2018</v>
      </c>
      <c r="X194" s="106"/>
      <c r="Y194" s="106"/>
      <c r="Z194" s="106"/>
      <c r="AA194" s="106"/>
      <c r="AB194" s="106"/>
      <c r="AC194" s="106"/>
      <c r="AD194" s="106"/>
      <c r="AE194" s="106"/>
      <c r="AF194" s="106"/>
    </row>
    <row r="195" spans="1:32" x14ac:dyDescent="0.35">
      <c r="A195" s="23"/>
      <c r="B195" s="23"/>
      <c r="C195" s="21" t="s">
        <v>143</v>
      </c>
      <c r="D195" s="21" t="s">
        <v>144</v>
      </c>
      <c r="E195" s="21" t="s">
        <v>145</v>
      </c>
      <c r="F195" s="21" t="s">
        <v>146</v>
      </c>
      <c r="G195" s="21" t="s">
        <v>147</v>
      </c>
      <c r="H195" s="21" t="s">
        <v>148</v>
      </c>
      <c r="I195" s="21" t="s">
        <v>149</v>
      </c>
      <c r="J195" s="21" t="s">
        <v>150</v>
      </c>
      <c r="K195" s="22"/>
      <c r="L195" s="23"/>
      <c r="M195" s="23"/>
      <c r="N195" s="21" t="s">
        <v>143</v>
      </c>
      <c r="O195" s="21" t="s">
        <v>144</v>
      </c>
      <c r="P195" s="21" t="s">
        <v>145</v>
      </c>
      <c r="Q195" s="21" t="s">
        <v>146</v>
      </c>
      <c r="R195" s="21" t="s">
        <v>147</v>
      </c>
      <c r="S195" s="21" t="s">
        <v>148</v>
      </c>
      <c r="T195" s="21" t="s">
        <v>149</v>
      </c>
      <c r="U195" s="21" t="s">
        <v>150</v>
      </c>
      <c r="V195" s="24"/>
      <c r="W195" s="23"/>
      <c r="X195" s="23"/>
      <c r="Y195" s="21" t="s">
        <v>143</v>
      </c>
      <c r="Z195" s="21" t="s">
        <v>144</v>
      </c>
      <c r="AA195" s="21" t="s">
        <v>145</v>
      </c>
      <c r="AB195" s="21" t="s">
        <v>146</v>
      </c>
      <c r="AC195" s="21" t="s">
        <v>147</v>
      </c>
      <c r="AD195" s="21" t="s">
        <v>148</v>
      </c>
      <c r="AE195" s="21" t="s">
        <v>149</v>
      </c>
      <c r="AF195" s="21" t="s">
        <v>150</v>
      </c>
    </row>
    <row r="196" spans="1:32" x14ac:dyDescent="0.35">
      <c r="A196" s="103" t="s">
        <v>151</v>
      </c>
      <c r="B196" s="26" t="s">
        <v>152</v>
      </c>
      <c r="C196" s="62">
        <v>68081998.944612905</v>
      </c>
      <c r="D196" s="62">
        <v>58946961.642879799</v>
      </c>
      <c r="E196" s="62">
        <v>61768196.625637501</v>
      </c>
      <c r="F196" s="62">
        <v>62000238.492383897</v>
      </c>
      <c r="G196" s="62">
        <v>62907490.255768202</v>
      </c>
      <c r="H196" s="62">
        <v>58979075.692383498</v>
      </c>
      <c r="I196" s="62">
        <v>372683961.65366602</v>
      </c>
      <c r="J196" s="63">
        <v>0.29853658534125699</v>
      </c>
      <c r="K196" s="19"/>
      <c r="L196" s="103" t="s">
        <v>151</v>
      </c>
      <c r="M196" s="26" t="s">
        <v>152</v>
      </c>
      <c r="N196" s="62">
        <v>34864245.119999997</v>
      </c>
      <c r="O196" s="62">
        <v>29751670.690000001</v>
      </c>
      <c r="P196" s="62">
        <v>30973588.789999999</v>
      </c>
      <c r="Q196" s="62">
        <v>29941636.5</v>
      </c>
      <c r="R196" s="62">
        <v>30589900.300000001</v>
      </c>
      <c r="S196" s="62">
        <v>28849289.82</v>
      </c>
      <c r="T196" s="62">
        <v>184970331.22</v>
      </c>
      <c r="U196" s="63">
        <v>0.26495799939999998</v>
      </c>
      <c r="V196" s="20"/>
      <c r="W196" s="103" t="s">
        <v>151</v>
      </c>
      <c r="X196" s="26" t="s">
        <v>152</v>
      </c>
      <c r="Y196" s="29">
        <v>3270</v>
      </c>
      <c r="Z196" s="29">
        <v>2907</v>
      </c>
      <c r="AA196" s="29">
        <v>2899</v>
      </c>
      <c r="AB196" s="29">
        <v>3053</v>
      </c>
      <c r="AC196" s="29">
        <v>3000</v>
      </c>
      <c r="AD196" s="29">
        <v>2804</v>
      </c>
      <c r="AE196" s="29">
        <v>17933</v>
      </c>
      <c r="AF196" s="28">
        <v>0.3400394403</v>
      </c>
    </row>
    <row r="197" spans="1:32" x14ac:dyDescent="0.35">
      <c r="A197" s="103"/>
      <c r="B197" s="26" t="s">
        <v>153</v>
      </c>
      <c r="C197" s="27">
        <v>10688369.1</v>
      </c>
      <c r="D197" s="27">
        <v>9630793.1899999995</v>
      </c>
      <c r="E197" s="27">
        <v>9251517.6899999995</v>
      </c>
      <c r="F197" s="27">
        <v>10408166.810000001</v>
      </c>
      <c r="G197" s="27">
        <v>10128531.17</v>
      </c>
      <c r="H197" s="27">
        <v>9390521.0500000007</v>
      </c>
      <c r="I197" s="27">
        <v>59497899.010000005</v>
      </c>
      <c r="J197" s="28">
        <v>0.40635488819999999</v>
      </c>
      <c r="K197" s="19"/>
      <c r="L197" s="103"/>
      <c r="M197" s="26" t="s">
        <v>153</v>
      </c>
      <c r="N197" s="27">
        <v>7448525.2000000002</v>
      </c>
      <c r="O197" s="27">
        <v>7071709.9299999997</v>
      </c>
      <c r="P197" s="27">
        <v>6760586.1799999997</v>
      </c>
      <c r="Q197" s="27">
        <v>7771724.0499999998</v>
      </c>
      <c r="R197" s="27">
        <v>7292616.54</v>
      </c>
      <c r="S197" s="27">
        <v>6935166.7800000003</v>
      </c>
      <c r="T197" s="27">
        <v>43280328.68</v>
      </c>
      <c r="U197" s="28">
        <v>0.3824947628</v>
      </c>
      <c r="V197" s="20"/>
      <c r="W197" s="103"/>
      <c r="X197" s="26" t="s">
        <v>153</v>
      </c>
      <c r="Y197" s="29">
        <v>17037</v>
      </c>
      <c r="Z197" s="29">
        <v>15911</v>
      </c>
      <c r="AA197" s="29">
        <v>15448</v>
      </c>
      <c r="AB197" s="29">
        <v>16178</v>
      </c>
      <c r="AC197" s="29">
        <v>16241</v>
      </c>
      <c r="AD197" s="29">
        <v>14857</v>
      </c>
      <c r="AE197" s="29">
        <v>95672</v>
      </c>
      <c r="AF197" s="28">
        <v>0.38328534879999998</v>
      </c>
    </row>
    <row r="198" spans="1:32" ht="3.5" customHeight="1" x14ac:dyDescent="0.35">
      <c r="A198" s="30"/>
      <c r="B198" s="30"/>
      <c r="C198" s="31"/>
      <c r="D198" s="31"/>
      <c r="E198" s="31"/>
      <c r="F198" s="31"/>
      <c r="G198" s="31"/>
      <c r="H198" s="31"/>
      <c r="I198" s="31"/>
      <c r="J198" s="32"/>
      <c r="K198" s="19"/>
      <c r="L198" s="30"/>
      <c r="M198" s="30"/>
      <c r="N198" s="31"/>
      <c r="O198" s="31"/>
      <c r="P198" s="31"/>
      <c r="Q198" s="31"/>
      <c r="R198" s="31"/>
      <c r="S198" s="31"/>
      <c r="T198" s="31"/>
      <c r="U198" s="32"/>
      <c r="V198" s="20"/>
      <c r="W198" s="30"/>
      <c r="X198" s="30"/>
      <c r="Y198" s="33"/>
      <c r="Z198" s="33"/>
      <c r="AA198" s="33"/>
      <c r="AB198" s="33"/>
      <c r="AC198" s="33"/>
      <c r="AD198" s="33"/>
      <c r="AE198" s="33"/>
      <c r="AF198" s="32"/>
    </row>
    <row r="199" spans="1:32" x14ac:dyDescent="0.35">
      <c r="A199" s="103" t="s">
        <v>154</v>
      </c>
      <c r="B199" s="26" t="s">
        <v>152</v>
      </c>
      <c r="C199" s="62">
        <v>68092771.726728305</v>
      </c>
      <c r="D199" s="62">
        <v>64773127.614634298</v>
      </c>
      <c r="E199" s="62">
        <v>70192801.111629799</v>
      </c>
      <c r="F199" s="62">
        <v>70996036.927385107</v>
      </c>
      <c r="G199" s="62">
        <v>74496508.535636306</v>
      </c>
      <c r="H199" s="62">
        <v>71298701.337876901</v>
      </c>
      <c r="I199" s="62">
        <v>419849947.25389099</v>
      </c>
      <c r="J199" s="63">
        <v>0.71712032612558796</v>
      </c>
      <c r="K199" s="19"/>
      <c r="L199" s="103" t="s">
        <v>154</v>
      </c>
      <c r="M199" s="26" t="s">
        <v>152</v>
      </c>
      <c r="N199" s="62">
        <v>52561301.619999997</v>
      </c>
      <c r="O199" s="62">
        <v>50760973.950000003</v>
      </c>
      <c r="P199" s="62">
        <v>55505588.509999998</v>
      </c>
      <c r="Q199" s="62">
        <v>57023727.200000003</v>
      </c>
      <c r="R199" s="62">
        <v>60004940.770000003</v>
      </c>
      <c r="S199" s="62">
        <v>58150285.770000003</v>
      </c>
      <c r="T199" s="62">
        <v>334006817.81999999</v>
      </c>
      <c r="U199" s="63">
        <v>0.71816937709999995</v>
      </c>
      <c r="V199" s="20"/>
      <c r="W199" s="103" t="s">
        <v>154</v>
      </c>
      <c r="X199" s="26" t="s">
        <v>152</v>
      </c>
      <c r="Y199" s="29">
        <v>54569</v>
      </c>
      <c r="Z199" s="29">
        <v>50384</v>
      </c>
      <c r="AA199" s="29">
        <v>54949</v>
      </c>
      <c r="AB199" s="29">
        <v>55367</v>
      </c>
      <c r="AC199" s="29">
        <v>58323</v>
      </c>
      <c r="AD199" s="29">
        <v>53676</v>
      </c>
      <c r="AE199" s="29">
        <v>327268</v>
      </c>
      <c r="AF199" s="28">
        <v>0.32254910660000002</v>
      </c>
    </row>
    <row r="200" spans="1:32" x14ac:dyDescent="0.35">
      <c r="A200" s="103"/>
      <c r="B200" s="26" t="s">
        <v>153</v>
      </c>
      <c r="C200" s="27">
        <v>27328982.199999999</v>
      </c>
      <c r="D200" s="27">
        <v>25825387.23</v>
      </c>
      <c r="E200" s="27">
        <v>27204252.059999999</v>
      </c>
      <c r="F200" s="27">
        <v>28163497.84</v>
      </c>
      <c r="G200" s="27">
        <v>29314502.949999999</v>
      </c>
      <c r="H200" s="27">
        <v>28446535.640000001</v>
      </c>
      <c r="I200" s="27">
        <v>166283157.92000002</v>
      </c>
      <c r="J200" s="28">
        <v>0.826874936941422</v>
      </c>
      <c r="K200" s="19"/>
      <c r="L200" s="103"/>
      <c r="M200" s="26" t="s">
        <v>153</v>
      </c>
      <c r="N200" s="27">
        <v>20428150.48</v>
      </c>
      <c r="O200" s="27">
        <v>19868858.309999999</v>
      </c>
      <c r="P200" s="27">
        <v>21434789.219999999</v>
      </c>
      <c r="Q200" s="27">
        <v>22064294.73</v>
      </c>
      <c r="R200" s="27">
        <v>23204180.690000001</v>
      </c>
      <c r="S200" s="27">
        <v>22650279.66</v>
      </c>
      <c r="T200" s="27">
        <v>129650553.08999999</v>
      </c>
      <c r="U200" s="28">
        <v>0.832936234267871</v>
      </c>
      <c r="V200" s="20"/>
      <c r="W200" s="103"/>
      <c r="X200" s="26" t="s">
        <v>153</v>
      </c>
      <c r="Y200" s="29">
        <v>81828</v>
      </c>
      <c r="Z200" s="29">
        <v>75273</v>
      </c>
      <c r="AA200" s="29">
        <v>80435</v>
      </c>
      <c r="AB200" s="29">
        <v>81886</v>
      </c>
      <c r="AC200" s="29">
        <v>85380</v>
      </c>
      <c r="AD200" s="29">
        <v>79032</v>
      </c>
      <c r="AE200" s="29">
        <v>483834</v>
      </c>
      <c r="AF200" s="28">
        <v>0.76905279345005895</v>
      </c>
    </row>
    <row r="201" spans="1:32" ht="3.5" customHeight="1" x14ac:dyDescent="0.35">
      <c r="A201" s="30"/>
      <c r="B201" s="30"/>
      <c r="C201" s="31"/>
      <c r="D201" s="31"/>
      <c r="E201" s="31"/>
      <c r="F201" s="31"/>
      <c r="G201" s="31"/>
      <c r="H201" s="31"/>
      <c r="I201" s="31"/>
      <c r="J201" s="31"/>
      <c r="K201" s="19"/>
      <c r="L201" s="30"/>
      <c r="M201" s="30"/>
      <c r="N201" s="31"/>
      <c r="O201" s="31"/>
      <c r="P201" s="31"/>
      <c r="Q201" s="31"/>
      <c r="R201" s="31"/>
      <c r="S201" s="31"/>
      <c r="T201" s="31"/>
      <c r="U201" s="31"/>
      <c r="V201" s="20"/>
      <c r="W201" s="30"/>
      <c r="X201" s="30"/>
      <c r="Y201" s="33"/>
      <c r="Z201" s="33"/>
      <c r="AA201" s="33"/>
      <c r="AB201" s="33"/>
      <c r="AC201" s="33"/>
      <c r="AD201" s="33"/>
      <c r="AE201" s="33"/>
      <c r="AF201" s="33"/>
    </row>
    <row r="202" spans="1:32" ht="31" x14ac:dyDescent="0.35">
      <c r="A202" s="35" t="s">
        <v>155</v>
      </c>
      <c r="B202" s="35"/>
      <c r="C202" s="36">
        <v>58539673.880000003</v>
      </c>
      <c r="D202" s="36">
        <v>55585787.609999999</v>
      </c>
      <c r="E202" s="36">
        <v>54288047.549999997</v>
      </c>
      <c r="F202" s="36">
        <v>55852977.200000003</v>
      </c>
      <c r="G202" s="36">
        <v>61135388.189999998</v>
      </c>
      <c r="H202" s="36">
        <v>56551894.969999999</v>
      </c>
      <c r="I202" s="36">
        <v>341953769.39999998</v>
      </c>
      <c r="J202" s="37">
        <v>0.92643002006789399</v>
      </c>
      <c r="K202" s="19"/>
      <c r="L202" s="35" t="s">
        <v>155</v>
      </c>
      <c r="M202" s="35"/>
      <c r="N202" s="50">
        <v>37087228.460000001</v>
      </c>
      <c r="O202" s="50">
        <v>37063785.899999999</v>
      </c>
      <c r="P202" s="50">
        <v>37174508.759999998</v>
      </c>
      <c r="Q202" s="50">
        <v>37499933.990000002</v>
      </c>
      <c r="R202" s="50">
        <v>41536171.829999998</v>
      </c>
      <c r="S202" s="50">
        <v>38317543.409999996</v>
      </c>
      <c r="T202" s="36">
        <v>228679172.34999999</v>
      </c>
      <c r="U202" s="37">
        <v>0.94606471549014404</v>
      </c>
      <c r="V202" s="20"/>
      <c r="W202" s="35" t="s">
        <v>155</v>
      </c>
      <c r="X202" s="35"/>
      <c r="Y202" s="38">
        <v>139177</v>
      </c>
      <c r="Z202" s="38">
        <v>127899</v>
      </c>
      <c r="AA202" s="38">
        <v>128579</v>
      </c>
      <c r="AB202" s="38">
        <v>131273</v>
      </c>
      <c r="AC202" s="38">
        <v>142775</v>
      </c>
      <c r="AD202" s="38">
        <v>127957</v>
      </c>
      <c r="AE202" s="38">
        <v>797660</v>
      </c>
      <c r="AF202" s="37">
        <v>0.95299741962057505</v>
      </c>
    </row>
    <row r="203" spans="1:32" x14ac:dyDescent="0.35">
      <c r="A203" s="35" t="s">
        <v>149</v>
      </c>
      <c r="B203" s="35"/>
      <c r="C203" s="39">
        <f t="shared" ref="C203:I203" si="48">SUM(C196:C202)</f>
        <v>232731795.85134119</v>
      </c>
      <c r="D203" s="39">
        <f t="shared" si="48"/>
        <v>214762057.28751409</v>
      </c>
      <c r="E203" s="39">
        <f t="shared" si="48"/>
        <v>222704815.03726733</v>
      </c>
      <c r="F203" s="39">
        <f t="shared" si="48"/>
        <v>227420917.26976901</v>
      </c>
      <c r="G203" s="39">
        <f t="shared" si="48"/>
        <v>237982421.10140449</v>
      </c>
      <c r="H203" s="39">
        <f t="shared" si="48"/>
        <v>224666728.69026038</v>
      </c>
      <c r="I203" s="39">
        <f t="shared" si="48"/>
        <v>1360268735.2375569</v>
      </c>
      <c r="J203" s="40">
        <f>SUMPRODUCT(I195:I202,J195:J202)/SUM(I195:I202)</f>
        <v>0.65487912837597162</v>
      </c>
      <c r="K203" s="19"/>
      <c r="L203" s="35" t="s">
        <v>149</v>
      </c>
      <c r="M203" s="35"/>
      <c r="N203" s="51">
        <f>SUM(N196:N202)</f>
        <v>152389450.88</v>
      </c>
      <c r="O203" s="51">
        <f t="shared" ref="O203:T203" si="49">SUM(O196:O202)</f>
        <v>144516998.78</v>
      </c>
      <c r="P203" s="51">
        <f t="shared" si="49"/>
        <v>151849061.45999998</v>
      </c>
      <c r="Q203" s="51">
        <f t="shared" si="49"/>
        <v>154301316.47</v>
      </c>
      <c r="R203" s="51">
        <f t="shared" si="49"/>
        <v>162627810.13</v>
      </c>
      <c r="S203" s="51">
        <f t="shared" si="49"/>
        <v>154902565.44</v>
      </c>
      <c r="T203" s="51">
        <f t="shared" si="49"/>
        <v>920587203.16000009</v>
      </c>
      <c r="U203" s="40">
        <f>SUMPRODUCT(T195:T202,U195:U202)/SUM(T195:T202)</f>
        <v>0.68409953309074123</v>
      </c>
      <c r="V203" s="20"/>
      <c r="W203" s="35" t="s">
        <v>149</v>
      </c>
      <c r="X203" s="35"/>
      <c r="Y203" s="41">
        <f t="shared" ref="Y203:AD203" si="50">SUM(Y196:Y202)</f>
        <v>295881</v>
      </c>
      <c r="Z203" s="41">
        <f t="shared" si="50"/>
        <v>272374</v>
      </c>
      <c r="AA203" s="41">
        <f t="shared" si="50"/>
        <v>282310</v>
      </c>
      <c r="AB203" s="41">
        <f t="shared" si="50"/>
        <v>287757</v>
      </c>
      <c r="AC203" s="41">
        <f t="shared" si="50"/>
        <v>305719</v>
      </c>
      <c r="AD203" s="41">
        <f t="shared" si="50"/>
        <v>278326</v>
      </c>
      <c r="AE203" s="41">
        <f>SUM(Y203:AD203)</f>
        <v>1722367</v>
      </c>
      <c r="AF203" s="40">
        <f>SUMPRODUCT(AE195:AE202,AF195:AF202)/SUM(AE195:AE202)</f>
        <v>0.74350554509737243</v>
      </c>
    </row>
    <row r="204" spans="1:32" s="18" customFormat="1" ht="18.5" x14ac:dyDescent="0.45">
      <c r="A204" s="104" t="s">
        <v>169</v>
      </c>
      <c r="B204" s="104"/>
      <c r="C204" s="104"/>
      <c r="D204" s="104"/>
      <c r="E204" s="104"/>
      <c r="F204" s="104"/>
      <c r="G204" s="104"/>
      <c r="H204" s="104"/>
      <c r="I204" s="104"/>
      <c r="J204" s="104"/>
      <c r="K204" s="67"/>
      <c r="L204" s="104" t="s">
        <v>169</v>
      </c>
      <c r="M204" s="104"/>
      <c r="N204" s="104"/>
      <c r="O204" s="104"/>
      <c r="P204" s="104"/>
      <c r="Q204" s="104"/>
      <c r="R204" s="104"/>
      <c r="S204" s="104"/>
      <c r="T204" s="104"/>
      <c r="U204" s="104"/>
      <c r="V204" s="67"/>
      <c r="W204" s="104" t="s">
        <v>169</v>
      </c>
      <c r="X204" s="104"/>
      <c r="Y204" s="104"/>
      <c r="Z204" s="104"/>
      <c r="AA204" s="104"/>
      <c r="AB204" s="104"/>
      <c r="AC204" s="104"/>
      <c r="AD204" s="104"/>
      <c r="AE204" s="104"/>
      <c r="AF204" s="104"/>
    </row>
    <row r="205" spans="1:32" x14ac:dyDescent="0.35">
      <c r="A205" s="23"/>
      <c r="B205" s="23"/>
      <c r="C205" s="21" t="s">
        <v>143</v>
      </c>
      <c r="D205" s="21" t="s">
        <v>144</v>
      </c>
      <c r="E205" s="21" t="s">
        <v>145</v>
      </c>
      <c r="F205" s="21" t="s">
        <v>146</v>
      </c>
      <c r="G205" s="21" t="s">
        <v>147</v>
      </c>
      <c r="H205" s="21" t="s">
        <v>148</v>
      </c>
      <c r="I205" s="21" t="s">
        <v>149</v>
      </c>
      <c r="J205" s="21" t="s">
        <v>150</v>
      </c>
      <c r="K205" s="22"/>
      <c r="L205" s="23"/>
      <c r="M205" s="23"/>
      <c r="N205" s="21" t="s">
        <v>143</v>
      </c>
      <c r="O205" s="21" t="s">
        <v>144</v>
      </c>
      <c r="P205" s="21" t="s">
        <v>145</v>
      </c>
      <c r="Q205" s="21" t="s">
        <v>146</v>
      </c>
      <c r="R205" s="21" t="s">
        <v>147</v>
      </c>
      <c r="S205" s="21" t="s">
        <v>148</v>
      </c>
      <c r="T205" s="21" t="s">
        <v>149</v>
      </c>
      <c r="U205" s="21" t="s">
        <v>150</v>
      </c>
      <c r="V205" s="24"/>
      <c r="W205" s="23"/>
      <c r="X205" s="23"/>
      <c r="Y205" s="21" t="s">
        <v>143</v>
      </c>
      <c r="Z205" s="21" t="s">
        <v>144</v>
      </c>
      <c r="AA205" s="21" t="s">
        <v>145</v>
      </c>
      <c r="AB205" s="21" t="s">
        <v>146</v>
      </c>
      <c r="AC205" s="21" t="s">
        <v>147</v>
      </c>
      <c r="AD205" s="21" t="s">
        <v>148</v>
      </c>
      <c r="AE205" s="21" t="s">
        <v>149</v>
      </c>
      <c r="AF205" s="21" t="s">
        <v>150</v>
      </c>
    </row>
    <row r="206" spans="1:32" x14ac:dyDescent="0.35">
      <c r="A206" s="103" t="s">
        <v>151</v>
      </c>
      <c r="B206" s="26" t="s">
        <v>152</v>
      </c>
      <c r="C206" s="62">
        <v>38063429.052189097</v>
      </c>
      <c r="D206" s="62">
        <v>34618942.958530404</v>
      </c>
      <c r="E206" s="62">
        <v>32467781.558307201</v>
      </c>
      <c r="F206" s="62">
        <v>34745290.029813796</v>
      </c>
      <c r="G206" s="62">
        <v>32268472.246156599</v>
      </c>
      <c r="H206" s="62">
        <v>30691387.853461798</v>
      </c>
      <c r="I206" s="62">
        <v>202855303.698459</v>
      </c>
      <c r="J206" s="63">
        <v>0.24883921804408801</v>
      </c>
      <c r="K206" s="19"/>
      <c r="L206" s="103" t="s">
        <v>151</v>
      </c>
      <c r="M206" s="26" t="s">
        <v>152</v>
      </c>
      <c r="N206" s="62">
        <v>30248006.07</v>
      </c>
      <c r="O206" s="62">
        <v>28390650.539999999</v>
      </c>
      <c r="P206" s="62">
        <v>26671819.899999999</v>
      </c>
      <c r="Q206" s="62">
        <v>28234667.899999999</v>
      </c>
      <c r="R206" s="62">
        <v>25275169.859999999</v>
      </c>
      <c r="S206" s="62">
        <v>25267294.079999998</v>
      </c>
      <c r="T206" s="62">
        <v>164087608.34999999</v>
      </c>
      <c r="U206" s="63">
        <v>0.2518343146</v>
      </c>
      <c r="V206" s="20"/>
      <c r="W206" s="103" t="s">
        <v>151</v>
      </c>
      <c r="X206" s="26" t="s">
        <v>152</v>
      </c>
      <c r="Y206" s="29">
        <v>1496</v>
      </c>
      <c r="Z206" s="29">
        <v>1348</v>
      </c>
      <c r="AA206" s="29">
        <v>1241</v>
      </c>
      <c r="AB206" s="29">
        <v>1343</v>
      </c>
      <c r="AC206" s="29">
        <v>1288</v>
      </c>
      <c r="AD206" s="29">
        <v>1192</v>
      </c>
      <c r="AE206" s="29">
        <v>7908</v>
      </c>
      <c r="AF206" s="28">
        <v>0.26092120889999998</v>
      </c>
    </row>
    <row r="207" spans="1:32" x14ac:dyDescent="0.35">
      <c r="A207" s="103"/>
      <c r="B207" s="26" t="s">
        <v>153</v>
      </c>
      <c r="C207" s="27">
        <v>6622421.1900000004</v>
      </c>
      <c r="D207" s="27">
        <v>5654128.1399999997</v>
      </c>
      <c r="E207" s="27">
        <v>5441751.3300000001</v>
      </c>
      <c r="F207" s="27">
        <v>5423489.5099999998</v>
      </c>
      <c r="G207" s="27">
        <v>5445186.8300000001</v>
      </c>
      <c r="H207" s="27">
        <v>5104494.41</v>
      </c>
      <c r="I207" s="27">
        <v>33691471.409999996</v>
      </c>
      <c r="J207" s="28">
        <v>0.3377584421</v>
      </c>
      <c r="K207" s="19"/>
      <c r="L207" s="103"/>
      <c r="M207" s="26" t="s">
        <v>153</v>
      </c>
      <c r="N207" s="27">
        <v>4418763.3099999996</v>
      </c>
      <c r="O207" s="27">
        <v>3858783.98</v>
      </c>
      <c r="P207" s="27">
        <v>3854454.4</v>
      </c>
      <c r="Q207" s="27">
        <v>3717266.94</v>
      </c>
      <c r="R207" s="27">
        <v>3711615.17</v>
      </c>
      <c r="S207" s="27">
        <v>3628645.04</v>
      </c>
      <c r="T207" s="27">
        <v>23189528.839999996</v>
      </c>
      <c r="U207" s="28">
        <v>0.30859147240000001</v>
      </c>
      <c r="V207" s="20"/>
      <c r="W207" s="103"/>
      <c r="X207" s="26" t="s">
        <v>153</v>
      </c>
      <c r="Y207" s="29">
        <v>7870</v>
      </c>
      <c r="Z207" s="29">
        <v>7316</v>
      </c>
      <c r="AA207" s="29">
        <v>6806</v>
      </c>
      <c r="AB207" s="29">
        <v>6749</v>
      </c>
      <c r="AC207" s="29">
        <v>7050</v>
      </c>
      <c r="AD207" s="29">
        <v>6415</v>
      </c>
      <c r="AE207" s="29">
        <v>42206</v>
      </c>
      <c r="AF207" s="28">
        <v>0.29513312019999999</v>
      </c>
    </row>
    <row r="208" spans="1:32" ht="3.5" customHeight="1" x14ac:dyDescent="0.35">
      <c r="A208" s="30"/>
      <c r="B208" s="30"/>
      <c r="C208" s="31"/>
      <c r="D208" s="31"/>
      <c r="E208" s="31"/>
      <c r="F208" s="31"/>
      <c r="G208" s="31"/>
      <c r="H208" s="31"/>
      <c r="I208" s="31"/>
      <c r="J208" s="32"/>
      <c r="K208" s="19"/>
      <c r="L208" s="30"/>
      <c r="M208" s="30"/>
      <c r="N208" s="31"/>
      <c r="O208" s="31"/>
      <c r="P208" s="31"/>
      <c r="Q208" s="31"/>
      <c r="R208" s="31"/>
      <c r="S208" s="31"/>
      <c r="T208" s="31"/>
      <c r="U208" s="32"/>
      <c r="V208" s="20"/>
      <c r="W208" s="30"/>
      <c r="X208" s="30"/>
      <c r="Y208" s="33"/>
      <c r="Z208" s="33"/>
      <c r="AA208" s="33"/>
      <c r="AB208" s="33"/>
      <c r="AC208" s="33"/>
      <c r="AD208" s="33"/>
      <c r="AE208" s="33"/>
      <c r="AF208" s="32"/>
    </row>
    <row r="209" spans="1:32" x14ac:dyDescent="0.35">
      <c r="A209" s="103" t="s">
        <v>154</v>
      </c>
      <c r="B209" s="26" t="s">
        <v>152</v>
      </c>
      <c r="C209" s="62">
        <v>60064057.1174509</v>
      </c>
      <c r="D209" s="62">
        <v>56622645.001884103</v>
      </c>
      <c r="E209" s="62">
        <v>53066086.2909244</v>
      </c>
      <c r="F209" s="62">
        <v>61485474.7320434</v>
      </c>
      <c r="G209" s="62">
        <v>57090590.094165601</v>
      </c>
      <c r="H209" s="62">
        <v>52280070.930192798</v>
      </c>
      <c r="I209" s="62">
        <v>340608924.16666102</v>
      </c>
      <c r="J209" s="63">
        <v>0.72230514030176096</v>
      </c>
      <c r="K209" s="19"/>
      <c r="L209" s="103" t="s">
        <v>154</v>
      </c>
      <c r="M209" s="26" t="s">
        <v>152</v>
      </c>
      <c r="N209" s="62">
        <v>45371134.159999996</v>
      </c>
      <c r="O209" s="62">
        <v>44014294.090000004</v>
      </c>
      <c r="P209" s="62">
        <v>41493643.100000001</v>
      </c>
      <c r="Q209" s="62">
        <v>48860422.469999999</v>
      </c>
      <c r="R209" s="62">
        <v>45516572.859999999</v>
      </c>
      <c r="S209" s="62">
        <v>42161823.100000001</v>
      </c>
      <c r="T209" s="62">
        <v>267417889.78</v>
      </c>
      <c r="U209" s="63">
        <v>0.72735758070000001</v>
      </c>
      <c r="V209" s="20"/>
      <c r="W209" s="103" t="s">
        <v>154</v>
      </c>
      <c r="X209" s="26" t="s">
        <v>152</v>
      </c>
      <c r="Y209" s="29">
        <v>41208</v>
      </c>
      <c r="Z209" s="29">
        <v>38419</v>
      </c>
      <c r="AA209" s="29">
        <v>37003</v>
      </c>
      <c r="AB209" s="29">
        <v>42442</v>
      </c>
      <c r="AC209" s="29">
        <v>40665</v>
      </c>
      <c r="AD209" s="29">
        <v>37483</v>
      </c>
      <c r="AE209" s="29">
        <v>237220</v>
      </c>
      <c r="AF209" s="28">
        <v>0.35594995509999999</v>
      </c>
    </row>
    <row r="210" spans="1:32" x14ac:dyDescent="0.35">
      <c r="A210" s="103"/>
      <c r="B210" s="26" t="s">
        <v>153</v>
      </c>
      <c r="C210" s="27">
        <v>25447659.690000001</v>
      </c>
      <c r="D210" s="27">
        <v>23893652.920000002</v>
      </c>
      <c r="E210" s="27">
        <v>21584641.27</v>
      </c>
      <c r="F210" s="27">
        <v>24733953.390000001</v>
      </c>
      <c r="G210" s="27">
        <v>23302759.309999999</v>
      </c>
      <c r="H210" s="27">
        <v>21432523.670000002</v>
      </c>
      <c r="I210" s="27">
        <v>140395190.25</v>
      </c>
      <c r="J210" s="28">
        <v>0.82993031366951497</v>
      </c>
      <c r="K210" s="19"/>
      <c r="L210" s="103"/>
      <c r="M210" s="26" t="s">
        <v>153</v>
      </c>
      <c r="N210" s="27">
        <v>18665817.170000002</v>
      </c>
      <c r="O210" s="27">
        <v>17944344.68</v>
      </c>
      <c r="P210" s="27">
        <v>16772351.1</v>
      </c>
      <c r="Q210" s="27">
        <v>19468579.640000001</v>
      </c>
      <c r="R210" s="27">
        <v>18745907.59</v>
      </c>
      <c r="S210" s="27">
        <v>17483127.18</v>
      </c>
      <c r="T210" s="27">
        <v>109080127.36000001</v>
      </c>
      <c r="U210" s="28">
        <v>0.83506930392087897</v>
      </c>
      <c r="V210" s="20"/>
      <c r="W210" s="103"/>
      <c r="X210" s="26" t="s">
        <v>153</v>
      </c>
      <c r="Y210" s="29">
        <v>63964</v>
      </c>
      <c r="Z210" s="29">
        <v>59884</v>
      </c>
      <c r="AA210" s="29">
        <v>56253</v>
      </c>
      <c r="AB210" s="29">
        <v>64272</v>
      </c>
      <c r="AC210" s="29">
        <v>60967</v>
      </c>
      <c r="AD210" s="29">
        <v>55581</v>
      </c>
      <c r="AE210" s="29">
        <v>360921</v>
      </c>
      <c r="AF210" s="28">
        <v>0.77614771782231895</v>
      </c>
    </row>
    <row r="211" spans="1:32" ht="4.5" customHeight="1" x14ac:dyDescent="0.35">
      <c r="A211" s="30"/>
      <c r="B211" s="30"/>
      <c r="C211" s="31"/>
      <c r="D211" s="31"/>
      <c r="E211" s="31"/>
      <c r="F211" s="31"/>
      <c r="G211" s="31"/>
      <c r="H211" s="31"/>
      <c r="I211" s="31"/>
      <c r="J211" s="31"/>
      <c r="K211" s="19"/>
      <c r="L211" s="30"/>
      <c r="M211" s="30"/>
      <c r="N211" s="31"/>
      <c r="O211" s="31"/>
      <c r="P211" s="31"/>
      <c r="Q211" s="31"/>
      <c r="R211" s="31"/>
      <c r="S211" s="31"/>
      <c r="T211" s="31"/>
      <c r="U211" s="31"/>
      <c r="V211" s="20"/>
      <c r="W211" s="30"/>
      <c r="X211" s="30"/>
      <c r="Y211" s="33"/>
      <c r="Z211" s="33"/>
      <c r="AA211" s="33"/>
      <c r="AB211" s="33"/>
      <c r="AC211" s="33"/>
      <c r="AD211" s="33"/>
      <c r="AE211" s="33"/>
      <c r="AF211" s="33"/>
    </row>
    <row r="212" spans="1:32" ht="31" x14ac:dyDescent="0.35">
      <c r="A212" s="35" t="s">
        <v>155</v>
      </c>
      <c r="B212" s="35"/>
      <c r="C212" s="36">
        <v>35111724.740000002</v>
      </c>
      <c r="D212" s="36">
        <v>33709739.369999997</v>
      </c>
      <c r="E212" s="36">
        <v>33487525.129999999</v>
      </c>
      <c r="F212" s="36">
        <v>40251022.890000001</v>
      </c>
      <c r="G212" s="36">
        <v>38406659.280000001</v>
      </c>
      <c r="H212" s="36">
        <v>33644288.560000002</v>
      </c>
      <c r="I212" s="36">
        <v>214610959.97</v>
      </c>
      <c r="J212" s="37">
        <v>0.90306534824099904</v>
      </c>
      <c r="K212" s="19"/>
      <c r="L212" s="35" t="s">
        <v>155</v>
      </c>
      <c r="M212" s="35"/>
      <c r="N212" s="36">
        <v>19043630.309999999</v>
      </c>
      <c r="O212" s="36">
        <v>17866652.600000001</v>
      </c>
      <c r="P212" s="36">
        <v>16353771.93</v>
      </c>
      <c r="Q212" s="36">
        <v>20858004.239999998</v>
      </c>
      <c r="R212" s="36">
        <v>19486207.420000002</v>
      </c>
      <c r="S212" s="36">
        <v>16728962.76</v>
      </c>
      <c r="T212" s="36">
        <v>110337229.26000001</v>
      </c>
      <c r="U212" s="37">
        <v>0.947834946614595</v>
      </c>
      <c r="V212" s="20"/>
      <c r="W212" s="35" t="s">
        <v>155</v>
      </c>
      <c r="X212" s="35"/>
      <c r="Y212" s="38">
        <v>75297</v>
      </c>
      <c r="Z212" s="38">
        <v>70497</v>
      </c>
      <c r="AA212" s="38">
        <v>67425</v>
      </c>
      <c r="AB212" s="38">
        <v>81337</v>
      </c>
      <c r="AC212" s="38">
        <v>74979</v>
      </c>
      <c r="AD212" s="38">
        <v>65583</v>
      </c>
      <c r="AE212" s="38">
        <v>435118</v>
      </c>
      <c r="AF212" s="37">
        <v>0.94326258577014799</v>
      </c>
    </row>
    <row r="213" spans="1:32" ht="4.5" customHeight="1" x14ac:dyDescent="0.35">
      <c r="A213" s="44"/>
      <c r="B213" s="44"/>
      <c r="C213" s="45"/>
      <c r="D213" s="45"/>
      <c r="E213" s="45"/>
      <c r="F213" s="45"/>
      <c r="G213" s="45"/>
      <c r="H213" s="45"/>
      <c r="I213" s="45"/>
      <c r="J213" s="27"/>
      <c r="K213" s="19"/>
      <c r="L213" s="44"/>
      <c r="M213" s="44"/>
      <c r="N213" s="44"/>
      <c r="O213" s="44"/>
      <c r="P213" s="44"/>
      <c r="Q213" s="44"/>
      <c r="R213" s="44"/>
      <c r="S213" s="44"/>
      <c r="T213" s="44"/>
      <c r="U213" s="27"/>
      <c r="V213" s="20"/>
      <c r="W213" s="44"/>
      <c r="X213" s="44"/>
      <c r="Y213" s="44"/>
      <c r="Z213" s="44"/>
      <c r="AA213" s="44"/>
      <c r="AB213" s="44"/>
      <c r="AC213" s="44"/>
      <c r="AD213" s="44"/>
      <c r="AE213" s="29"/>
      <c r="AF213" s="29"/>
    </row>
    <row r="214" spans="1:32" x14ac:dyDescent="0.35">
      <c r="A214" s="35" t="s">
        <v>149</v>
      </c>
      <c r="B214" s="35"/>
      <c r="C214" s="39">
        <f>SUM(C206:C212)</f>
        <v>165309291.78964001</v>
      </c>
      <c r="D214" s="39">
        <f t="shared" ref="D214:I214" si="51">SUM(D206:D212)</f>
        <v>154499108.39041451</v>
      </c>
      <c r="E214" s="39">
        <f t="shared" si="51"/>
        <v>146047785.57923159</v>
      </c>
      <c r="F214" s="39">
        <f t="shared" si="51"/>
        <v>166639230.5518572</v>
      </c>
      <c r="G214" s="39">
        <f t="shared" si="51"/>
        <v>156513667.76032221</v>
      </c>
      <c r="H214" s="39">
        <f t="shared" si="51"/>
        <v>143152765.42365462</v>
      </c>
      <c r="I214" s="39">
        <f t="shared" si="51"/>
        <v>932161849.49512005</v>
      </c>
      <c r="J214" s="40">
        <f>SUMPRODUCT(I206:I213,J206:J213)/SUM(I206:I213)</f>
        <v>0.66319755171325967</v>
      </c>
      <c r="K214" s="19"/>
      <c r="L214" s="35" t="s">
        <v>149</v>
      </c>
      <c r="M214" s="26"/>
      <c r="N214" s="53">
        <f t="shared" ref="N214:T214" si="52">SUM(N206:N212)</f>
        <v>117747351.02</v>
      </c>
      <c r="O214" s="53">
        <f t="shared" si="52"/>
        <v>112074725.88999999</v>
      </c>
      <c r="P214" s="53">
        <f t="shared" si="52"/>
        <v>105146040.43000001</v>
      </c>
      <c r="Q214" s="53">
        <f t="shared" si="52"/>
        <v>121138941.19</v>
      </c>
      <c r="R214" s="53">
        <f t="shared" si="52"/>
        <v>112735472.90000001</v>
      </c>
      <c r="S214" s="53">
        <f t="shared" si="52"/>
        <v>105269852.16000001</v>
      </c>
      <c r="T214" s="53">
        <f t="shared" si="52"/>
        <v>674112383.59000003</v>
      </c>
      <c r="U214" s="40">
        <f>SUMPRODUCT(T206:T213,U206:U213)/SUM(T206:T213)</f>
        <v>0.65071992309908233</v>
      </c>
      <c r="V214" s="20"/>
      <c r="W214" s="35" t="s">
        <v>149</v>
      </c>
      <c r="X214" s="26"/>
      <c r="Y214" s="41">
        <f t="shared" ref="Y214:AD214" si="53">SUM(Y206:Y212)</f>
        <v>189835</v>
      </c>
      <c r="Z214" s="41">
        <f t="shared" si="53"/>
        <v>177464</v>
      </c>
      <c r="AA214" s="41">
        <f t="shared" si="53"/>
        <v>168728</v>
      </c>
      <c r="AB214" s="41">
        <f t="shared" si="53"/>
        <v>196143</v>
      </c>
      <c r="AC214" s="41">
        <f t="shared" si="53"/>
        <v>184949</v>
      </c>
      <c r="AD214" s="41">
        <f t="shared" si="53"/>
        <v>166254</v>
      </c>
      <c r="AE214" s="41">
        <f>SUM(Y214:AD214)</f>
        <v>1083373</v>
      </c>
      <c r="AF214" s="40">
        <f>SUMPRODUCT(AE206:AE213,AF206:AF213)/SUM(AE206:AE213)</f>
        <v>0.72875800116787925</v>
      </c>
    </row>
  </sheetData>
  <mergeCells count="204">
    <mergeCell ref="B1:J1"/>
    <mergeCell ref="L1:T1"/>
    <mergeCell ref="A3:J3"/>
    <mergeCell ref="L3:U3"/>
    <mergeCell ref="W3:AF3"/>
    <mergeCell ref="A9:A10"/>
    <mergeCell ref="L9:L10"/>
    <mergeCell ref="W9:W10"/>
    <mergeCell ref="A2:AF2"/>
    <mergeCell ref="A14:J14"/>
    <mergeCell ref="L14:U14"/>
    <mergeCell ref="W14:AF14"/>
    <mergeCell ref="A4:J4"/>
    <mergeCell ref="L4:U4"/>
    <mergeCell ref="W4:AF4"/>
    <mergeCell ref="A5:B5"/>
    <mergeCell ref="A6:A7"/>
    <mergeCell ref="L6:L7"/>
    <mergeCell ref="W6:W7"/>
    <mergeCell ref="A26:J26"/>
    <mergeCell ref="L26:U26"/>
    <mergeCell ref="W26:AF26"/>
    <mergeCell ref="A27:J27"/>
    <mergeCell ref="L27:U27"/>
    <mergeCell ref="W27:AF27"/>
    <mergeCell ref="A16:A17"/>
    <mergeCell ref="L16:L17"/>
    <mergeCell ref="W16:W17"/>
    <mergeCell ref="A19:A20"/>
    <mergeCell ref="L19:L20"/>
    <mergeCell ref="W19:W20"/>
    <mergeCell ref="A37:J37"/>
    <mergeCell ref="L37:U37"/>
    <mergeCell ref="W37:AF37"/>
    <mergeCell ref="A39:A40"/>
    <mergeCell ref="L39:L40"/>
    <mergeCell ref="W39:W40"/>
    <mergeCell ref="A29:A30"/>
    <mergeCell ref="L29:L30"/>
    <mergeCell ref="W29:W30"/>
    <mergeCell ref="A32:A33"/>
    <mergeCell ref="L32:L33"/>
    <mergeCell ref="W32:W33"/>
    <mergeCell ref="A51:J51"/>
    <mergeCell ref="L51:U51"/>
    <mergeCell ref="W51:AF51"/>
    <mergeCell ref="A52:B52"/>
    <mergeCell ref="A53:A54"/>
    <mergeCell ref="L53:L54"/>
    <mergeCell ref="W53:W54"/>
    <mergeCell ref="A42:A43"/>
    <mergeCell ref="L42:L43"/>
    <mergeCell ref="W42:W43"/>
    <mergeCell ref="A50:J50"/>
    <mergeCell ref="L50:U50"/>
    <mergeCell ref="W50:AF50"/>
    <mergeCell ref="A49:AF49"/>
    <mergeCell ref="A63:A64"/>
    <mergeCell ref="L63:L64"/>
    <mergeCell ref="W63:W64"/>
    <mergeCell ref="A66:A67"/>
    <mergeCell ref="L66:L67"/>
    <mergeCell ref="W66:W67"/>
    <mergeCell ref="A56:A57"/>
    <mergeCell ref="L56:L57"/>
    <mergeCell ref="W56:W57"/>
    <mergeCell ref="A61:J61"/>
    <mergeCell ref="L61:U61"/>
    <mergeCell ref="W61:AF61"/>
    <mergeCell ref="A76:A77"/>
    <mergeCell ref="L76:L77"/>
    <mergeCell ref="W76:W77"/>
    <mergeCell ref="A79:A80"/>
    <mergeCell ref="L79:L80"/>
    <mergeCell ref="W79:W80"/>
    <mergeCell ref="A73:J73"/>
    <mergeCell ref="L73:U73"/>
    <mergeCell ref="W73:AF73"/>
    <mergeCell ref="A74:J74"/>
    <mergeCell ref="L74:U74"/>
    <mergeCell ref="W74:AF74"/>
    <mergeCell ref="A89:A90"/>
    <mergeCell ref="L89:L90"/>
    <mergeCell ref="W89:W90"/>
    <mergeCell ref="A97:J97"/>
    <mergeCell ref="L97:U97"/>
    <mergeCell ref="W97:AF97"/>
    <mergeCell ref="A84:J84"/>
    <mergeCell ref="L84:U84"/>
    <mergeCell ref="W84:AF84"/>
    <mergeCell ref="A86:A87"/>
    <mergeCell ref="L86:L87"/>
    <mergeCell ref="W86:W87"/>
    <mergeCell ref="A96:AF96"/>
    <mergeCell ref="A103:A104"/>
    <mergeCell ref="L103:L104"/>
    <mergeCell ref="W103:W104"/>
    <mergeCell ref="A108:J108"/>
    <mergeCell ref="L108:U108"/>
    <mergeCell ref="W108:AF108"/>
    <mergeCell ref="A98:J98"/>
    <mergeCell ref="L98:U98"/>
    <mergeCell ref="W98:AF98"/>
    <mergeCell ref="A99:B99"/>
    <mergeCell ref="A100:A101"/>
    <mergeCell ref="L100:L101"/>
    <mergeCell ref="W100:W101"/>
    <mergeCell ref="A120:J120"/>
    <mergeCell ref="L120:U120"/>
    <mergeCell ref="W120:AF120"/>
    <mergeCell ref="A121:J121"/>
    <mergeCell ref="L121:U121"/>
    <mergeCell ref="W121:AF121"/>
    <mergeCell ref="A110:A111"/>
    <mergeCell ref="L110:L111"/>
    <mergeCell ref="W110:W111"/>
    <mergeCell ref="A113:A114"/>
    <mergeCell ref="L113:L114"/>
    <mergeCell ref="W113:W114"/>
    <mergeCell ref="A131:J131"/>
    <mergeCell ref="L131:U131"/>
    <mergeCell ref="W131:AF131"/>
    <mergeCell ref="A133:A134"/>
    <mergeCell ref="L133:L134"/>
    <mergeCell ref="W133:W134"/>
    <mergeCell ref="A123:A124"/>
    <mergeCell ref="L123:L124"/>
    <mergeCell ref="W123:W124"/>
    <mergeCell ref="A126:A127"/>
    <mergeCell ref="L126:L127"/>
    <mergeCell ref="W126:W127"/>
    <mergeCell ref="A145:J145"/>
    <mergeCell ref="L145:U145"/>
    <mergeCell ref="W145:AF145"/>
    <mergeCell ref="A146:B146"/>
    <mergeCell ref="A147:A148"/>
    <mergeCell ref="L147:L148"/>
    <mergeCell ref="W147:W148"/>
    <mergeCell ref="A136:A137"/>
    <mergeCell ref="L136:L137"/>
    <mergeCell ref="W136:W137"/>
    <mergeCell ref="A144:J144"/>
    <mergeCell ref="L144:U144"/>
    <mergeCell ref="W144:AF144"/>
    <mergeCell ref="A143:AF143"/>
    <mergeCell ref="A157:J157"/>
    <mergeCell ref="L157:U157"/>
    <mergeCell ref="W157:AF157"/>
    <mergeCell ref="A159:A160"/>
    <mergeCell ref="L159:L160"/>
    <mergeCell ref="W159:W160"/>
    <mergeCell ref="A150:A151"/>
    <mergeCell ref="L150:L151"/>
    <mergeCell ref="W150:W151"/>
    <mergeCell ref="A156:J156"/>
    <mergeCell ref="L156:U156"/>
    <mergeCell ref="W156:AF156"/>
    <mergeCell ref="A170:J170"/>
    <mergeCell ref="L170:U170"/>
    <mergeCell ref="W170:AF170"/>
    <mergeCell ref="A171:B171"/>
    <mergeCell ref="A172:A173"/>
    <mergeCell ref="L172:L173"/>
    <mergeCell ref="W172:W173"/>
    <mergeCell ref="A162:A163"/>
    <mergeCell ref="L162:L163"/>
    <mergeCell ref="W162:W163"/>
    <mergeCell ref="A169:J169"/>
    <mergeCell ref="L169:U169"/>
    <mergeCell ref="W169:AF169"/>
    <mergeCell ref="A168:AF168"/>
    <mergeCell ref="A183:A184"/>
    <mergeCell ref="L183:L184"/>
    <mergeCell ref="W183:W184"/>
    <mergeCell ref="A186:A187"/>
    <mergeCell ref="L186:L187"/>
    <mergeCell ref="W186:W187"/>
    <mergeCell ref="A175:A176"/>
    <mergeCell ref="L175:L176"/>
    <mergeCell ref="W175:W176"/>
    <mergeCell ref="A181:J181"/>
    <mergeCell ref="L181:U181"/>
    <mergeCell ref="W181:AF181"/>
    <mergeCell ref="A196:A197"/>
    <mergeCell ref="L196:L197"/>
    <mergeCell ref="W196:W197"/>
    <mergeCell ref="A199:A200"/>
    <mergeCell ref="L199:L200"/>
    <mergeCell ref="W199:W200"/>
    <mergeCell ref="A193:J193"/>
    <mergeCell ref="L193:U193"/>
    <mergeCell ref="W193:AF193"/>
    <mergeCell ref="A194:J194"/>
    <mergeCell ref="L194:U194"/>
    <mergeCell ref="W194:AF194"/>
    <mergeCell ref="A209:A210"/>
    <mergeCell ref="L209:L210"/>
    <mergeCell ref="W209:W210"/>
    <mergeCell ref="A204:J204"/>
    <mergeCell ref="L204:U204"/>
    <mergeCell ref="W204:AF204"/>
    <mergeCell ref="A206:A207"/>
    <mergeCell ref="L206:L207"/>
    <mergeCell ref="W206:W207"/>
  </mergeCells>
  <pageMargins left="0.7" right="0.7" top="0.75" bottom="0.25" header="0.3" footer="0.3"/>
  <pageSetup scale="71" fitToWidth="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A164"/>
  <sheetViews>
    <sheetView showGridLines="0" zoomScale="80" zoomScaleNormal="80" workbookViewId="0"/>
  </sheetViews>
  <sheetFormatPr defaultRowHeight="14.5" x14ac:dyDescent="0.35"/>
  <cols>
    <col min="1" max="1" width="11.81640625" bestFit="1" customWidth="1"/>
    <col min="2" max="2" width="13.54296875" bestFit="1" customWidth="1"/>
    <col min="3" max="8" width="12.453125" bestFit="1" customWidth="1"/>
    <col min="9" max="9" width="13.54296875" bestFit="1" customWidth="1"/>
    <col min="10" max="10" width="16.1796875" bestFit="1" customWidth="1"/>
    <col min="11" max="11" width="3" customWidth="1"/>
    <col min="12" max="12" width="10.81640625" bestFit="1" customWidth="1"/>
    <col min="13" max="13" width="12.1796875" bestFit="1" customWidth="1"/>
    <col min="14" max="19" width="12.453125" bestFit="1" customWidth="1"/>
    <col min="20" max="20" width="13.54296875" customWidth="1"/>
    <col min="21" max="21" width="16.1796875" customWidth="1"/>
    <col min="22" max="22" width="2.81640625" customWidth="1"/>
    <col min="23" max="23" width="11.81640625" bestFit="1" customWidth="1"/>
    <col min="24" max="24" width="13.54296875" bestFit="1" customWidth="1"/>
    <col min="25" max="31" width="11.81640625" customWidth="1"/>
    <col min="32" max="32" width="18.81640625" customWidth="1"/>
  </cols>
  <sheetData>
    <row r="1" spans="1:16381" ht="79.5" customHeight="1" x14ac:dyDescent="0.35">
      <c r="C1" s="110" t="s">
        <v>186</v>
      </c>
      <c r="D1" s="110"/>
      <c r="E1" s="110"/>
      <c r="F1" s="110"/>
      <c r="G1" s="110"/>
      <c r="H1" s="110"/>
      <c r="I1" s="110"/>
      <c r="J1" s="110"/>
      <c r="K1" s="110"/>
    </row>
    <row r="2" spans="1:16381" ht="37.5" customHeight="1" x14ac:dyDescent="0.7">
      <c r="A2" s="109" t="s">
        <v>163</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row>
    <row r="3" spans="1:16381" s="18" customFormat="1" ht="18.5" x14ac:dyDescent="0.45">
      <c r="A3" s="105" t="s">
        <v>140</v>
      </c>
      <c r="B3" s="105"/>
      <c r="C3" s="105"/>
      <c r="D3" s="105"/>
      <c r="E3" s="105"/>
      <c r="F3" s="105"/>
      <c r="G3" s="105"/>
      <c r="H3" s="105"/>
      <c r="I3" s="105"/>
      <c r="J3" s="105"/>
      <c r="K3" s="17"/>
      <c r="L3" s="105" t="s">
        <v>141</v>
      </c>
      <c r="M3" s="105"/>
      <c r="N3" s="105"/>
      <c r="O3" s="105"/>
      <c r="P3" s="105"/>
      <c r="Q3" s="105"/>
      <c r="R3" s="105"/>
      <c r="S3" s="105"/>
      <c r="T3" s="105"/>
      <c r="U3" s="105"/>
      <c r="V3" s="17"/>
      <c r="W3" s="105" t="s">
        <v>142</v>
      </c>
      <c r="X3" s="105"/>
      <c r="Y3" s="105"/>
      <c r="Z3" s="105"/>
      <c r="AA3" s="105"/>
      <c r="AB3" s="105"/>
      <c r="AC3" s="105"/>
      <c r="AD3" s="105"/>
      <c r="AE3" s="105"/>
      <c r="AF3" s="105"/>
    </row>
    <row r="4" spans="1:16381" s="18" customFormat="1" ht="18.5" x14ac:dyDescent="0.45">
      <c r="A4" s="106">
        <v>2018</v>
      </c>
      <c r="B4" s="106"/>
      <c r="C4" s="106"/>
      <c r="D4" s="106"/>
      <c r="E4" s="106"/>
      <c r="F4" s="106"/>
      <c r="G4" s="106"/>
      <c r="H4" s="106"/>
      <c r="I4" s="106"/>
      <c r="J4" s="106"/>
      <c r="K4" s="67"/>
      <c r="L4" s="106">
        <v>2018</v>
      </c>
      <c r="M4" s="106"/>
      <c r="N4" s="106"/>
      <c r="O4" s="106"/>
      <c r="P4" s="106"/>
      <c r="Q4" s="106"/>
      <c r="R4" s="106"/>
      <c r="S4" s="106"/>
      <c r="T4" s="106"/>
      <c r="U4" s="106"/>
      <c r="V4" s="67"/>
      <c r="W4" s="106">
        <v>2018</v>
      </c>
      <c r="X4" s="106"/>
      <c r="Y4" s="106"/>
      <c r="Z4" s="106"/>
      <c r="AA4" s="106"/>
      <c r="AB4" s="106"/>
      <c r="AC4" s="106"/>
      <c r="AD4" s="106"/>
      <c r="AE4" s="106"/>
      <c r="AF4" s="106"/>
    </row>
    <row r="5" spans="1:16381" s="25" customFormat="1" ht="15.5" x14ac:dyDescent="0.35">
      <c r="A5" s="23"/>
      <c r="B5" s="23"/>
      <c r="C5" s="21" t="s">
        <v>143</v>
      </c>
      <c r="D5" s="21" t="s">
        <v>144</v>
      </c>
      <c r="E5" s="21" t="s">
        <v>145</v>
      </c>
      <c r="F5" s="21" t="s">
        <v>146</v>
      </c>
      <c r="G5" s="21" t="s">
        <v>147</v>
      </c>
      <c r="H5" s="21" t="s">
        <v>148</v>
      </c>
      <c r="I5" s="21" t="s">
        <v>149</v>
      </c>
      <c r="J5" s="21" t="s">
        <v>164</v>
      </c>
      <c r="K5" s="24"/>
      <c r="L5" s="23"/>
      <c r="M5" s="23"/>
      <c r="N5" s="21" t="s">
        <v>143</v>
      </c>
      <c r="O5" s="21" t="s">
        <v>144</v>
      </c>
      <c r="P5" s="21" t="s">
        <v>145</v>
      </c>
      <c r="Q5" s="21" t="s">
        <v>146</v>
      </c>
      <c r="R5" s="21" t="s">
        <v>147</v>
      </c>
      <c r="S5" s="21" t="s">
        <v>148</v>
      </c>
      <c r="T5" s="21" t="s">
        <v>149</v>
      </c>
      <c r="U5" s="21" t="s">
        <v>164</v>
      </c>
      <c r="V5" s="24"/>
      <c r="W5" s="23"/>
      <c r="X5" s="23"/>
      <c r="Y5" s="21" t="s">
        <v>143</v>
      </c>
      <c r="Z5" s="21" t="s">
        <v>144</v>
      </c>
      <c r="AA5" s="21" t="s">
        <v>145</v>
      </c>
      <c r="AB5" s="21" t="s">
        <v>146</v>
      </c>
      <c r="AC5" s="21" t="s">
        <v>147</v>
      </c>
      <c r="AD5" s="21" t="s">
        <v>148</v>
      </c>
      <c r="AE5" s="21" t="s">
        <v>149</v>
      </c>
      <c r="AF5" s="21" t="s">
        <v>164</v>
      </c>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row>
    <row r="6" spans="1:16381" ht="15.5" x14ac:dyDescent="0.35">
      <c r="A6" s="103" t="s">
        <v>151</v>
      </c>
      <c r="B6" s="26" t="s">
        <v>152</v>
      </c>
      <c r="C6" s="27">
        <v>122592.16</v>
      </c>
      <c r="D6" s="27">
        <v>212158.68</v>
      </c>
      <c r="E6" s="27">
        <v>445740</v>
      </c>
      <c r="F6" s="27">
        <v>148559.70000000001</v>
      </c>
      <c r="G6" s="27">
        <v>381714.62</v>
      </c>
      <c r="H6" s="27">
        <v>155909.69</v>
      </c>
      <c r="I6" s="27">
        <v>1466674.85</v>
      </c>
      <c r="J6" s="28">
        <v>0.31753333509999998</v>
      </c>
      <c r="K6" s="20"/>
      <c r="L6" s="103" t="s">
        <v>151</v>
      </c>
      <c r="M6" s="26" t="s">
        <v>152</v>
      </c>
      <c r="N6" s="27">
        <v>112635.37</v>
      </c>
      <c r="O6" s="27">
        <v>203964.33</v>
      </c>
      <c r="P6" s="27">
        <v>430709.38</v>
      </c>
      <c r="Q6" s="27">
        <v>145029.57999999999</v>
      </c>
      <c r="R6" s="27">
        <v>370172.4</v>
      </c>
      <c r="S6" s="27">
        <v>152617.29</v>
      </c>
      <c r="T6" s="27">
        <v>1415128.35</v>
      </c>
      <c r="U6" s="28">
        <v>0.32365356099999998</v>
      </c>
      <c r="V6" s="20"/>
      <c r="W6" s="103" t="s">
        <v>151</v>
      </c>
      <c r="X6" s="26" t="s">
        <v>152</v>
      </c>
      <c r="Y6" s="23" t="s">
        <v>187</v>
      </c>
      <c r="Z6" s="23" t="s">
        <v>187</v>
      </c>
      <c r="AA6" s="23" t="s">
        <v>187</v>
      </c>
      <c r="AB6" s="23" t="s">
        <v>187</v>
      </c>
      <c r="AC6" s="44">
        <v>11</v>
      </c>
      <c r="AD6" s="23" t="s">
        <v>187</v>
      </c>
      <c r="AE6" s="55">
        <v>36</v>
      </c>
      <c r="AF6" s="28">
        <v>0.25714285710000001</v>
      </c>
    </row>
    <row r="7" spans="1:16381" ht="15.5" x14ac:dyDescent="0.35">
      <c r="A7" s="103"/>
      <c r="B7" s="26" t="s">
        <v>153</v>
      </c>
      <c r="C7" s="27">
        <v>7087.1</v>
      </c>
      <c r="D7" s="27">
        <v>16737.48</v>
      </c>
      <c r="E7" s="27">
        <v>52061.33</v>
      </c>
      <c r="F7" s="27">
        <v>20737.46</v>
      </c>
      <c r="G7" s="27">
        <v>25990.65</v>
      </c>
      <c r="H7" s="27">
        <v>10835.19</v>
      </c>
      <c r="I7" s="27">
        <v>133449.21</v>
      </c>
      <c r="J7" s="28">
        <v>0.2416261338</v>
      </c>
      <c r="K7" s="20"/>
      <c r="L7" s="103"/>
      <c r="M7" s="26" t="s">
        <v>153</v>
      </c>
      <c r="N7" s="27">
        <v>2925.56</v>
      </c>
      <c r="O7" s="27">
        <v>13731.29</v>
      </c>
      <c r="P7" s="27">
        <v>40450.43</v>
      </c>
      <c r="Q7" s="27">
        <v>19519.990000000002</v>
      </c>
      <c r="R7" s="27">
        <v>20254.419999999998</v>
      </c>
      <c r="S7" s="27">
        <v>4907.24</v>
      </c>
      <c r="T7" s="27">
        <v>101788.93</v>
      </c>
      <c r="U7" s="28">
        <v>0.224292299</v>
      </c>
      <c r="V7" s="20"/>
      <c r="W7" s="103"/>
      <c r="X7" s="26" t="s">
        <v>153</v>
      </c>
      <c r="Y7" s="23" t="s">
        <v>187</v>
      </c>
      <c r="Z7" s="23" t="s">
        <v>187</v>
      </c>
      <c r="AA7" s="23" t="s">
        <v>187</v>
      </c>
      <c r="AB7" s="23" t="s">
        <v>187</v>
      </c>
      <c r="AC7" s="44">
        <v>31</v>
      </c>
      <c r="AD7" s="23" t="s">
        <v>187</v>
      </c>
      <c r="AE7" s="55">
        <v>113</v>
      </c>
      <c r="AF7" s="28">
        <v>0.24197002140000001</v>
      </c>
    </row>
    <row r="8" spans="1:16381" ht="6" customHeight="1" x14ac:dyDescent="0.35">
      <c r="A8" s="30"/>
      <c r="B8" s="30"/>
      <c r="C8" s="31"/>
      <c r="D8" s="31"/>
      <c r="E8" s="31"/>
      <c r="F8" s="31"/>
      <c r="G8" s="31"/>
      <c r="H8" s="31"/>
      <c r="I8" s="31"/>
      <c r="J8" s="32"/>
      <c r="K8" s="20"/>
      <c r="L8" s="30"/>
      <c r="M8" s="30"/>
      <c r="N8" s="31"/>
      <c r="O8" s="31"/>
      <c r="P8" s="31"/>
      <c r="Q8" s="31"/>
      <c r="R8" s="31"/>
      <c r="S8" s="31"/>
      <c r="T8" s="31"/>
      <c r="U8" s="32"/>
      <c r="V8" s="20"/>
      <c r="W8" s="30"/>
      <c r="X8" s="30"/>
      <c r="Y8" s="56"/>
      <c r="Z8" s="56"/>
      <c r="AA8" s="56"/>
      <c r="AB8" s="56"/>
      <c r="AC8" s="56"/>
      <c r="AD8" s="56"/>
      <c r="AE8" s="57"/>
      <c r="AF8" s="32"/>
    </row>
    <row r="9" spans="1:16381" ht="15.5" x14ac:dyDescent="0.35">
      <c r="A9" s="103" t="s">
        <v>154</v>
      </c>
      <c r="B9" s="26" t="s">
        <v>152</v>
      </c>
      <c r="C9" s="27">
        <v>975029.52</v>
      </c>
      <c r="D9" s="27">
        <v>859094.59</v>
      </c>
      <c r="E9" s="27">
        <v>1064040.48</v>
      </c>
      <c r="F9" s="27">
        <v>856071.95</v>
      </c>
      <c r="G9" s="27">
        <v>782930.56</v>
      </c>
      <c r="H9" s="27">
        <v>800330.02</v>
      </c>
      <c r="I9" s="27">
        <v>5337497.12</v>
      </c>
      <c r="J9" s="28">
        <v>0.64206057689999996</v>
      </c>
      <c r="K9" s="20"/>
      <c r="L9" s="103" t="s">
        <v>154</v>
      </c>
      <c r="M9" s="26" t="s">
        <v>152</v>
      </c>
      <c r="N9" s="27">
        <v>786690.22</v>
      </c>
      <c r="O9" s="27">
        <v>696234.94</v>
      </c>
      <c r="P9" s="27">
        <v>916562.06</v>
      </c>
      <c r="Q9" s="27">
        <v>723409.1</v>
      </c>
      <c r="R9" s="27">
        <v>661333.59</v>
      </c>
      <c r="S9" s="27">
        <v>706871.14</v>
      </c>
      <c r="T9" s="27">
        <v>4491101.05</v>
      </c>
      <c r="U9" s="28">
        <v>0.65989314210000005</v>
      </c>
      <c r="V9" s="20"/>
      <c r="W9" s="103" t="s">
        <v>154</v>
      </c>
      <c r="X9" s="26" t="s">
        <v>152</v>
      </c>
      <c r="Y9" s="44">
        <v>423</v>
      </c>
      <c r="Z9" s="44">
        <v>386</v>
      </c>
      <c r="AA9" s="44">
        <v>455</v>
      </c>
      <c r="AB9" s="44">
        <v>384</v>
      </c>
      <c r="AC9" s="44">
        <v>395</v>
      </c>
      <c r="AD9" s="44">
        <v>368</v>
      </c>
      <c r="AE9" s="55">
        <v>2411</v>
      </c>
      <c r="AF9" s="28">
        <v>0.15104623480000001</v>
      </c>
    </row>
    <row r="10" spans="1:16381" ht="15.5" x14ac:dyDescent="0.35">
      <c r="A10" s="103"/>
      <c r="B10" s="26" t="s">
        <v>153</v>
      </c>
      <c r="C10" s="27">
        <v>304870.40000000002</v>
      </c>
      <c r="D10" s="27">
        <v>241878.7</v>
      </c>
      <c r="E10" s="27">
        <v>333400.63</v>
      </c>
      <c r="F10" s="27">
        <v>267933.2</v>
      </c>
      <c r="G10" s="27">
        <v>255799.91</v>
      </c>
      <c r="H10" s="27">
        <v>227742.88</v>
      </c>
      <c r="I10" s="27">
        <v>1631625.7200000002</v>
      </c>
      <c r="J10" s="28">
        <v>0.72261014410000002</v>
      </c>
      <c r="K10" s="20"/>
      <c r="L10" s="103"/>
      <c r="M10" s="26" t="s">
        <v>153</v>
      </c>
      <c r="N10" s="27">
        <v>225244.23</v>
      </c>
      <c r="O10" s="27">
        <v>179120.53</v>
      </c>
      <c r="P10" s="27">
        <v>264586.84999999998</v>
      </c>
      <c r="Q10" s="27">
        <v>219036.56</v>
      </c>
      <c r="R10" s="27">
        <v>208628.23</v>
      </c>
      <c r="S10" s="27">
        <v>196939.83</v>
      </c>
      <c r="T10" s="27">
        <v>1293556.23</v>
      </c>
      <c r="U10" s="28">
        <v>0.73266676529999997</v>
      </c>
      <c r="V10" s="20"/>
      <c r="W10" s="103"/>
      <c r="X10" s="26" t="s">
        <v>153</v>
      </c>
      <c r="Y10" s="44">
        <v>545</v>
      </c>
      <c r="Z10" s="44">
        <v>460</v>
      </c>
      <c r="AA10" s="44">
        <v>595</v>
      </c>
      <c r="AB10" s="44">
        <v>466</v>
      </c>
      <c r="AC10" s="44">
        <v>483</v>
      </c>
      <c r="AD10" s="44">
        <v>431</v>
      </c>
      <c r="AE10" s="55">
        <v>2980</v>
      </c>
      <c r="AF10" s="28">
        <v>0.68370530360000004</v>
      </c>
    </row>
    <row r="11" spans="1:16381" s="12" customFormat="1" ht="15.5" x14ac:dyDescent="0.35">
      <c r="A11" s="58" t="s">
        <v>149</v>
      </c>
      <c r="B11" s="26"/>
      <c r="C11" s="53">
        <f t="shared" ref="C11:I11" si="0">SUM(C6:C10)</f>
        <v>1409579.1800000002</v>
      </c>
      <c r="D11" s="53">
        <f t="shared" si="0"/>
        <v>1329869.45</v>
      </c>
      <c r="E11" s="53">
        <f t="shared" si="0"/>
        <v>1895242.44</v>
      </c>
      <c r="F11" s="53">
        <f t="shared" si="0"/>
        <v>1293302.31</v>
      </c>
      <c r="G11" s="53">
        <f t="shared" si="0"/>
        <v>1446435.74</v>
      </c>
      <c r="H11" s="53">
        <f t="shared" si="0"/>
        <v>1194817.78</v>
      </c>
      <c r="I11" s="53">
        <f t="shared" si="0"/>
        <v>8569246.9000000004</v>
      </c>
      <c r="J11" s="40">
        <f>SUMPRODUCT(I6:I10,J6:J10)/SUM(I6:I10)</f>
        <v>0.59561695555936334</v>
      </c>
      <c r="K11" s="20"/>
      <c r="L11" s="58" t="s">
        <v>149</v>
      </c>
      <c r="M11" s="26"/>
      <c r="N11" s="53">
        <f t="shared" ref="N11:T11" si="1">SUM(N6:N10)</f>
        <v>1127495.3799999999</v>
      </c>
      <c r="O11" s="53">
        <f t="shared" si="1"/>
        <v>1093051.0899999999</v>
      </c>
      <c r="P11" s="53">
        <f t="shared" si="1"/>
        <v>1652308.7200000002</v>
      </c>
      <c r="Q11" s="53">
        <f t="shared" si="1"/>
        <v>1106995.23</v>
      </c>
      <c r="R11" s="53">
        <f t="shared" si="1"/>
        <v>1260388.6399999999</v>
      </c>
      <c r="S11" s="53">
        <f t="shared" si="1"/>
        <v>1061335.5</v>
      </c>
      <c r="T11" s="53">
        <f t="shared" si="1"/>
        <v>7301574.5600000005</v>
      </c>
      <c r="U11" s="40">
        <f>SUMPRODUCT(T6:T10,U6:U10)/SUM(T6:T10)</f>
        <v>0.60154617458468795</v>
      </c>
      <c r="V11" s="20"/>
      <c r="W11" s="58" t="s">
        <v>149</v>
      </c>
      <c r="X11" s="26"/>
      <c r="Y11" s="59">
        <v>983</v>
      </c>
      <c r="Z11" s="59">
        <v>864</v>
      </c>
      <c r="AA11" s="59">
        <v>1094</v>
      </c>
      <c r="AB11" s="59">
        <v>862</v>
      </c>
      <c r="AC11" s="59">
        <v>920</v>
      </c>
      <c r="AD11" s="59">
        <v>817</v>
      </c>
      <c r="AE11" s="59">
        <v>5540</v>
      </c>
      <c r="AF11" s="40">
        <v>0.44011083611996388</v>
      </c>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c r="XET11"/>
      <c r="XEU11"/>
      <c r="XEV11"/>
      <c r="XEW11"/>
      <c r="XEX11"/>
      <c r="XEY11"/>
      <c r="XEZ11"/>
      <c r="XFA11"/>
    </row>
    <row r="12" spans="1:16381" s="18" customFormat="1" ht="18.5" x14ac:dyDescent="0.45">
      <c r="A12" s="106">
        <v>2019</v>
      </c>
      <c r="B12" s="106"/>
      <c r="C12" s="106"/>
      <c r="D12" s="106"/>
      <c r="E12" s="106"/>
      <c r="F12" s="106"/>
      <c r="G12" s="106"/>
      <c r="H12" s="106"/>
      <c r="I12" s="106"/>
      <c r="J12" s="106"/>
      <c r="K12" s="67"/>
      <c r="L12" s="106">
        <v>2019</v>
      </c>
      <c r="M12" s="106"/>
      <c r="N12" s="106"/>
      <c r="O12" s="106"/>
      <c r="P12" s="106"/>
      <c r="Q12" s="106"/>
      <c r="R12" s="106"/>
      <c r="S12" s="106"/>
      <c r="T12" s="106"/>
      <c r="U12" s="106"/>
      <c r="V12" s="67"/>
      <c r="W12" s="106">
        <v>2019</v>
      </c>
      <c r="X12" s="106"/>
      <c r="Y12" s="106"/>
      <c r="Z12" s="106"/>
      <c r="AA12" s="106"/>
      <c r="AB12" s="106"/>
      <c r="AC12" s="106"/>
      <c r="AD12" s="106"/>
      <c r="AE12" s="106"/>
      <c r="AF12" s="106"/>
    </row>
    <row r="13" spans="1:16381" s="25" customFormat="1" ht="15.5" x14ac:dyDescent="0.35">
      <c r="A13" s="23"/>
      <c r="B13" s="23"/>
      <c r="C13" s="21" t="s">
        <v>143</v>
      </c>
      <c r="D13" s="21" t="s">
        <v>144</v>
      </c>
      <c r="E13" s="21" t="s">
        <v>145</v>
      </c>
      <c r="F13" s="21" t="s">
        <v>146</v>
      </c>
      <c r="G13" s="21" t="s">
        <v>147</v>
      </c>
      <c r="H13" s="21" t="s">
        <v>148</v>
      </c>
      <c r="I13" s="21" t="s">
        <v>149</v>
      </c>
      <c r="J13" s="21" t="s">
        <v>164</v>
      </c>
      <c r="K13" s="24"/>
      <c r="L13" s="23"/>
      <c r="M13" s="23"/>
      <c r="N13" s="21" t="s">
        <v>143</v>
      </c>
      <c r="O13" s="21" t="s">
        <v>144</v>
      </c>
      <c r="P13" s="21" t="s">
        <v>145</v>
      </c>
      <c r="Q13" s="21" t="s">
        <v>146</v>
      </c>
      <c r="R13" s="21" t="s">
        <v>147</v>
      </c>
      <c r="S13" s="21" t="s">
        <v>148</v>
      </c>
      <c r="T13" s="21" t="s">
        <v>149</v>
      </c>
      <c r="U13" s="21" t="s">
        <v>164</v>
      </c>
      <c r="V13" s="24"/>
      <c r="W13" s="23"/>
      <c r="X13" s="23"/>
      <c r="Y13" s="21" t="s">
        <v>143</v>
      </c>
      <c r="Z13" s="21" t="s">
        <v>144</v>
      </c>
      <c r="AA13" s="21" t="s">
        <v>145</v>
      </c>
      <c r="AB13" s="21" t="s">
        <v>146</v>
      </c>
      <c r="AC13" s="21" t="s">
        <v>147</v>
      </c>
      <c r="AD13" s="21" t="s">
        <v>148</v>
      </c>
      <c r="AE13" s="21" t="s">
        <v>149</v>
      </c>
      <c r="AF13" s="21" t="s">
        <v>164</v>
      </c>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c r="BYP13"/>
      <c r="BYQ13"/>
      <c r="BYR13"/>
      <c r="BYS13"/>
      <c r="BYT13"/>
      <c r="BYU13"/>
      <c r="BYV13"/>
      <c r="BYW13"/>
      <c r="BYX13"/>
      <c r="BYY13"/>
      <c r="BYZ13"/>
      <c r="BZA13"/>
      <c r="BZB13"/>
      <c r="BZC13"/>
      <c r="BZD13"/>
      <c r="BZE13"/>
      <c r="BZF13"/>
      <c r="BZG13"/>
      <c r="BZH13"/>
      <c r="BZI13"/>
      <c r="BZJ13"/>
      <c r="BZK13"/>
      <c r="BZL13"/>
      <c r="BZM13"/>
      <c r="BZN13"/>
      <c r="BZO13"/>
      <c r="BZP13"/>
      <c r="BZQ13"/>
      <c r="BZR13"/>
      <c r="BZS13"/>
      <c r="BZT13"/>
      <c r="BZU13"/>
      <c r="BZV13"/>
      <c r="BZW13"/>
      <c r="BZX13"/>
      <c r="BZY13"/>
      <c r="BZZ13"/>
      <c r="CAA13"/>
      <c r="CAB13"/>
      <c r="CAC13"/>
      <c r="CAD13"/>
      <c r="CAE13"/>
      <c r="CAF13"/>
      <c r="CAG13"/>
      <c r="CAH13"/>
      <c r="CAI13"/>
      <c r="CAJ13"/>
      <c r="CAK13"/>
      <c r="CAL13"/>
      <c r="CAM13"/>
      <c r="CAN13"/>
      <c r="CAO13"/>
      <c r="CAP13"/>
      <c r="CAQ13"/>
      <c r="CAR13"/>
      <c r="CAS13"/>
      <c r="CAT13"/>
      <c r="CAU13"/>
      <c r="CAV13"/>
      <c r="CAW13"/>
      <c r="CAX13"/>
      <c r="CAY13"/>
      <c r="CAZ13"/>
      <c r="CBA13"/>
      <c r="CBB13"/>
      <c r="CBC13"/>
      <c r="CBD13"/>
      <c r="CBE13"/>
      <c r="CBF13"/>
      <c r="CBG13"/>
      <c r="CBH13"/>
      <c r="CBI13"/>
      <c r="CBJ13"/>
      <c r="CBK13"/>
      <c r="CBL13"/>
      <c r="CBM13"/>
      <c r="CBN13"/>
      <c r="CBO13"/>
      <c r="CBP13"/>
      <c r="CBQ13"/>
      <c r="CBR13"/>
      <c r="CBS13"/>
      <c r="CBT13"/>
      <c r="CBU13"/>
      <c r="CBV13"/>
      <c r="CBW13"/>
      <c r="CBX13"/>
      <c r="CBY13"/>
      <c r="CBZ13"/>
      <c r="CCA13"/>
      <c r="CCB13"/>
      <c r="CCC13"/>
      <c r="CCD13"/>
      <c r="CCE13"/>
      <c r="CCF13"/>
      <c r="CCG13"/>
      <c r="CCH13"/>
      <c r="CCI13"/>
      <c r="CCJ13"/>
      <c r="CCK13"/>
      <c r="CCL13"/>
      <c r="CCM13"/>
      <c r="CCN13"/>
      <c r="CCO13"/>
      <c r="CCP13"/>
      <c r="CCQ13"/>
      <c r="CCR13"/>
      <c r="CCS13"/>
      <c r="CCT13"/>
      <c r="CCU13"/>
      <c r="CCV13"/>
      <c r="CCW13"/>
      <c r="CCX13"/>
      <c r="CCY13"/>
      <c r="CCZ13"/>
      <c r="CDA13"/>
      <c r="CDB13"/>
      <c r="CDC13"/>
      <c r="CDD13"/>
      <c r="CDE13"/>
      <c r="CDF13"/>
      <c r="CDG13"/>
      <c r="CDH13"/>
      <c r="CDI13"/>
      <c r="CDJ13"/>
      <c r="CDK13"/>
      <c r="CDL13"/>
      <c r="CDM13"/>
      <c r="CDN13"/>
      <c r="CDO13"/>
      <c r="CDP13"/>
      <c r="CDQ13"/>
      <c r="CDR13"/>
      <c r="CDS13"/>
      <c r="CDT13"/>
      <c r="CDU13"/>
      <c r="CDV13"/>
      <c r="CDW13"/>
      <c r="CDX13"/>
      <c r="CDY13"/>
      <c r="CDZ13"/>
      <c r="CEA13"/>
      <c r="CEB13"/>
      <c r="CEC13"/>
      <c r="CED13"/>
      <c r="CEE13"/>
      <c r="CEF13"/>
      <c r="CEG13"/>
      <c r="CEH13"/>
      <c r="CEI13"/>
      <c r="CEJ13"/>
      <c r="CEK13"/>
      <c r="CEL13"/>
      <c r="CEM13"/>
      <c r="CEN13"/>
      <c r="CEO13"/>
      <c r="CEP13"/>
      <c r="CEQ13"/>
      <c r="CER13"/>
      <c r="CES13"/>
      <c r="CET13"/>
      <c r="CEU13"/>
      <c r="CEV13"/>
      <c r="CEW13"/>
      <c r="CEX13"/>
      <c r="CEY13"/>
      <c r="CEZ13"/>
      <c r="CFA13"/>
      <c r="CFB13"/>
      <c r="CFC13"/>
      <c r="CFD13"/>
      <c r="CFE13"/>
      <c r="CFF13"/>
      <c r="CFG13"/>
      <c r="CFH13"/>
      <c r="CFI13"/>
      <c r="CFJ13"/>
      <c r="CFK13"/>
      <c r="CFL13"/>
      <c r="CFM13"/>
      <c r="CFN13"/>
      <c r="CFO13"/>
      <c r="CFP13"/>
      <c r="CFQ13"/>
      <c r="CFR13"/>
      <c r="CFS13"/>
      <c r="CFT13"/>
      <c r="CFU13"/>
      <c r="CFV13"/>
      <c r="CFW13"/>
      <c r="CFX13"/>
      <c r="CFY13"/>
      <c r="CFZ13"/>
      <c r="CGA13"/>
      <c r="CGB13"/>
      <c r="CGC13"/>
      <c r="CGD13"/>
      <c r="CGE13"/>
      <c r="CGF13"/>
      <c r="CGG13"/>
      <c r="CGH13"/>
      <c r="CGI13"/>
      <c r="CGJ13"/>
      <c r="CGK13"/>
      <c r="CGL13"/>
      <c r="CGM13"/>
      <c r="CGN13"/>
      <c r="CGO13"/>
      <c r="CGP13"/>
      <c r="CGQ13"/>
      <c r="CGR13"/>
      <c r="CGS13"/>
      <c r="CGT13"/>
      <c r="CGU13"/>
      <c r="CGV13"/>
      <c r="CGW13"/>
      <c r="CGX13"/>
      <c r="CGY13"/>
      <c r="CGZ13"/>
      <c r="CHA13"/>
      <c r="CHB13"/>
      <c r="CHC13"/>
      <c r="CHD13"/>
      <c r="CHE13"/>
      <c r="CHF13"/>
      <c r="CHG13"/>
      <c r="CHH13"/>
      <c r="CHI13"/>
      <c r="CHJ13"/>
      <c r="CHK13"/>
      <c r="CHL13"/>
      <c r="CHM13"/>
      <c r="CHN13"/>
      <c r="CHO13"/>
      <c r="CHP13"/>
      <c r="CHQ13"/>
      <c r="CHR13"/>
      <c r="CHS13"/>
      <c r="CHT13"/>
      <c r="CHU13"/>
      <c r="CHV13"/>
      <c r="CHW13"/>
      <c r="CHX13"/>
      <c r="CHY13"/>
      <c r="CHZ13"/>
      <c r="CIA13"/>
      <c r="CIB13"/>
      <c r="CIC13"/>
      <c r="CID13"/>
      <c r="CIE13"/>
      <c r="CIF13"/>
      <c r="CIG13"/>
      <c r="CIH13"/>
      <c r="CII13"/>
      <c r="CIJ13"/>
      <c r="CIK13"/>
      <c r="CIL13"/>
      <c r="CIM13"/>
      <c r="CIN13"/>
      <c r="CIO13"/>
      <c r="CIP13"/>
      <c r="CIQ13"/>
      <c r="CIR13"/>
      <c r="CIS13"/>
      <c r="CIT13"/>
      <c r="CIU13"/>
      <c r="CIV13"/>
      <c r="CIW13"/>
      <c r="CIX13"/>
      <c r="CIY13"/>
      <c r="CIZ13"/>
      <c r="CJA13"/>
      <c r="CJB13"/>
      <c r="CJC13"/>
      <c r="CJD13"/>
      <c r="CJE13"/>
      <c r="CJF13"/>
      <c r="CJG13"/>
      <c r="CJH13"/>
      <c r="CJI13"/>
      <c r="CJJ13"/>
      <c r="CJK13"/>
      <c r="CJL13"/>
      <c r="CJM13"/>
      <c r="CJN13"/>
      <c r="CJO13"/>
      <c r="CJP13"/>
      <c r="CJQ13"/>
      <c r="CJR13"/>
      <c r="CJS13"/>
      <c r="CJT13"/>
      <c r="CJU13"/>
      <c r="CJV13"/>
      <c r="CJW13"/>
      <c r="CJX13"/>
      <c r="CJY13"/>
      <c r="CJZ13"/>
      <c r="CKA13"/>
      <c r="CKB13"/>
      <c r="CKC13"/>
      <c r="CKD13"/>
      <c r="CKE13"/>
      <c r="CKF13"/>
      <c r="CKG13"/>
      <c r="CKH13"/>
      <c r="CKI13"/>
      <c r="CKJ13"/>
      <c r="CKK13"/>
      <c r="CKL13"/>
      <c r="CKM13"/>
      <c r="CKN13"/>
      <c r="CKO13"/>
      <c r="CKP13"/>
      <c r="CKQ13"/>
      <c r="CKR13"/>
      <c r="CKS13"/>
      <c r="CKT13"/>
      <c r="CKU13"/>
      <c r="CKV13"/>
      <c r="CKW13"/>
      <c r="CKX13"/>
      <c r="CKY13"/>
      <c r="CKZ13"/>
      <c r="CLA13"/>
      <c r="CLB13"/>
      <c r="CLC13"/>
      <c r="CLD13"/>
      <c r="CLE13"/>
      <c r="CLF13"/>
      <c r="CLG13"/>
      <c r="CLH13"/>
      <c r="CLI13"/>
      <c r="CLJ13"/>
      <c r="CLK13"/>
      <c r="CLL13"/>
      <c r="CLM13"/>
      <c r="CLN13"/>
      <c r="CLO13"/>
      <c r="CLP13"/>
      <c r="CLQ13"/>
      <c r="CLR13"/>
      <c r="CLS13"/>
      <c r="CLT13"/>
      <c r="CLU13"/>
      <c r="CLV13"/>
      <c r="CLW13"/>
      <c r="CLX13"/>
      <c r="CLY13"/>
      <c r="CLZ13"/>
      <c r="CMA13"/>
      <c r="CMB13"/>
      <c r="CMC13"/>
      <c r="CMD13"/>
      <c r="CME13"/>
      <c r="CMF13"/>
      <c r="CMG13"/>
      <c r="CMH13"/>
      <c r="CMI13"/>
      <c r="CMJ13"/>
      <c r="CMK13"/>
      <c r="CML13"/>
      <c r="CMM13"/>
      <c r="CMN13"/>
      <c r="CMO13"/>
      <c r="CMP13"/>
      <c r="CMQ13"/>
      <c r="CMR13"/>
      <c r="CMS13"/>
      <c r="CMT13"/>
      <c r="CMU13"/>
      <c r="CMV13"/>
      <c r="CMW13"/>
      <c r="CMX13"/>
      <c r="CMY13"/>
      <c r="CMZ13"/>
      <c r="CNA13"/>
      <c r="CNB13"/>
      <c r="CNC13"/>
      <c r="CND13"/>
      <c r="CNE13"/>
      <c r="CNF13"/>
      <c r="CNG13"/>
      <c r="CNH13"/>
      <c r="CNI13"/>
      <c r="CNJ13"/>
      <c r="CNK13"/>
      <c r="CNL13"/>
      <c r="CNM13"/>
      <c r="CNN13"/>
      <c r="CNO13"/>
      <c r="CNP13"/>
      <c r="CNQ13"/>
      <c r="CNR13"/>
      <c r="CNS13"/>
      <c r="CNT13"/>
      <c r="CNU13"/>
      <c r="CNV13"/>
      <c r="CNW13"/>
      <c r="CNX13"/>
      <c r="CNY13"/>
      <c r="CNZ13"/>
      <c r="COA13"/>
      <c r="COB13"/>
      <c r="COC13"/>
      <c r="COD13"/>
      <c r="COE13"/>
      <c r="COF13"/>
      <c r="COG13"/>
      <c r="COH13"/>
      <c r="COI13"/>
      <c r="COJ13"/>
      <c r="COK13"/>
      <c r="COL13"/>
      <c r="COM13"/>
      <c r="CON13"/>
      <c r="COO13"/>
      <c r="COP13"/>
      <c r="COQ13"/>
      <c r="COR13"/>
      <c r="COS13"/>
      <c r="COT13"/>
      <c r="COU13"/>
      <c r="COV13"/>
      <c r="COW13"/>
      <c r="COX13"/>
      <c r="COY13"/>
      <c r="COZ13"/>
      <c r="CPA13"/>
      <c r="CPB13"/>
      <c r="CPC13"/>
      <c r="CPD13"/>
      <c r="CPE13"/>
      <c r="CPF13"/>
      <c r="CPG13"/>
      <c r="CPH13"/>
      <c r="CPI13"/>
      <c r="CPJ13"/>
      <c r="CPK13"/>
      <c r="CPL13"/>
      <c r="CPM13"/>
      <c r="CPN13"/>
      <c r="CPO13"/>
      <c r="CPP13"/>
      <c r="CPQ13"/>
      <c r="CPR13"/>
      <c r="CPS13"/>
      <c r="CPT13"/>
      <c r="CPU13"/>
      <c r="CPV13"/>
      <c r="CPW13"/>
      <c r="CPX13"/>
      <c r="CPY13"/>
      <c r="CPZ13"/>
      <c r="CQA13"/>
      <c r="CQB13"/>
      <c r="CQC13"/>
      <c r="CQD13"/>
      <c r="CQE13"/>
      <c r="CQF13"/>
      <c r="CQG13"/>
      <c r="CQH13"/>
      <c r="CQI13"/>
      <c r="CQJ13"/>
      <c r="CQK13"/>
      <c r="CQL13"/>
      <c r="CQM13"/>
      <c r="CQN13"/>
      <c r="CQO13"/>
      <c r="CQP13"/>
      <c r="CQQ13"/>
      <c r="CQR13"/>
      <c r="CQS13"/>
      <c r="CQT13"/>
      <c r="CQU13"/>
      <c r="CQV13"/>
      <c r="CQW13"/>
      <c r="CQX13"/>
      <c r="CQY13"/>
      <c r="CQZ13"/>
      <c r="CRA13"/>
      <c r="CRB13"/>
      <c r="CRC13"/>
      <c r="CRD13"/>
      <c r="CRE13"/>
      <c r="CRF13"/>
      <c r="CRG13"/>
      <c r="CRH13"/>
      <c r="CRI13"/>
      <c r="CRJ13"/>
      <c r="CRK13"/>
      <c r="CRL13"/>
      <c r="CRM13"/>
      <c r="CRN13"/>
      <c r="CRO13"/>
      <c r="CRP13"/>
      <c r="CRQ13"/>
      <c r="CRR13"/>
      <c r="CRS13"/>
      <c r="CRT13"/>
      <c r="CRU13"/>
      <c r="CRV13"/>
      <c r="CRW13"/>
      <c r="CRX13"/>
      <c r="CRY13"/>
      <c r="CRZ13"/>
      <c r="CSA13"/>
      <c r="CSB13"/>
      <c r="CSC13"/>
      <c r="CSD13"/>
      <c r="CSE13"/>
      <c r="CSF13"/>
      <c r="CSG13"/>
      <c r="CSH13"/>
      <c r="CSI13"/>
      <c r="CSJ13"/>
      <c r="CSK13"/>
      <c r="CSL13"/>
      <c r="CSM13"/>
      <c r="CSN13"/>
      <c r="CSO13"/>
      <c r="CSP13"/>
      <c r="CSQ13"/>
      <c r="CSR13"/>
      <c r="CSS13"/>
      <c r="CST13"/>
      <c r="CSU13"/>
      <c r="CSV13"/>
      <c r="CSW13"/>
      <c r="CSX13"/>
      <c r="CSY13"/>
      <c r="CSZ13"/>
      <c r="CTA13"/>
      <c r="CTB13"/>
      <c r="CTC13"/>
      <c r="CTD13"/>
      <c r="CTE13"/>
      <c r="CTF13"/>
      <c r="CTG13"/>
      <c r="CTH13"/>
      <c r="CTI13"/>
      <c r="CTJ13"/>
      <c r="CTK13"/>
      <c r="CTL13"/>
      <c r="CTM13"/>
      <c r="CTN13"/>
      <c r="CTO13"/>
      <c r="CTP13"/>
      <c r="CTQ13"/>
      <c r="CTR13"/>
      <c r="CTS13"/>
      <c r="CTT13"/>
      <c r="CTU13"/>
      <c r="CTV13"/>
      <c r="CTW13"/>
      <c r="CTX13"/>
      <c r="CTY13"/>
      <c r="CTZ13"/>
      <c r="CUA13"/>
      <c r="CUB13"/>
      <c r="CUC13"/>
      <c r="CUD13"/>
      <c r="CUE13"/>
      <c r="CUF13"/>
      <c r="CUG13"/>
      <c r="CUH13"/>
      <c r="CUI13"/>
      <c r="CUJ13"/>
      <c r="CUK13"/>
      <c r="CUL13"/>
      <c r="CUM13"/>
      <c r="CUN13"/>
      <c r="CUO13"/>
      <c r="CUP13"/>
      <c r="CUQ13"/>
      <c r="CUR13"/>
      <c r="CUS13"/>
      <c r="CUT13"/>
      <c r="CUU13"/>
      <c r="CUV13"/>
      <c r="CUW13"/>
      <c r="CUX13"/>
      <c r="CUY13"/>
      <c r="CUZ13"/>
      <c r="CVA13"/>
      <c r="CVB13"/>
      <c r="CVC13"/>
      <c r="CVD13"/>
      <c r="CVE13"/>
      <c r="CVF13"/>
      <c r="CVG13"/>
      <c r="CVH13"/>
      <c r="CVI13"/>
      <c r="CVJ13"/>
      <c r="CVK13"/>
      <c r="CVL13"/>
      <c r="CVM13"/>
      <c r="CVN13"/>
      <c r="CVO13"/>
      <c r="CVP13"/>
      <c r="CVQ13"/>
      <c r="CVR13"/>
      <c r="CVS13"/>
      <c r="CVT13"/>
      <c r="CVU13"/>
      <c r="CVV13"/>
      <c r="CVW13"/>
      <c r="CVX13"/>
      <c r="CVY13"/>
      <c r="CVZ13"/>
      <c r="CWA13"/>
      <c r="CWB13"/>
      <c r="CWC13"/>
      <c r="CWD13"/>
      <c r="CWE13"/>
      <c r="CWF13"/>
      <c r="CWG13"/>
      <c r="CWH13"/>
      <c r="CWI13"/>
      <c r="CWJ13"/>
      <c r="CWK13"/>
      <c r="CWL13"/>
      <c r="CWM13"/>
      <c r="CWN13"/>
      <c r="CWO13"/>
      <c r="CWP13"/>
      <c r="CWQ13"/>
      <c r="CWR13"/>
      <c r="CWS13"/>
      <c r="CWT13"/>
      <c r="CWU13"/>
      <c r="CWV13"/>
      <c r="CWW13"/>
      <c r="CWX13"/>
      <c r="CWY13"/>
      <c r="CWZ13"/>
      <c r="CXA13"/>
      <c r="CXB13"/>
      <c r="CXC13"/>
      <c r="CXD13"/>
      <c r="CXE13"/>
      <c r="CXF13"/>
      <c r="CXG13"/>
      <c r="CXH13"/>
      <c r="CXI13"/>
      <c r="CXJ13"/>
      <c r="CXK13"/>
      <c r="CXL13"/>
      <c r="CXM13"/>
      <c r="CXN13"/>
      <c r="CXO13"/>
      <c r="CXP13"/>
      <c r="CXQ13"/>
      <c r="CXR13"/>
      <c r="CXS13"/>
      <c r="CXT13"/>
      <c r="CXU13"/>
      <c r="CXV13"/>
      <c r="CXW13"/>
      <c r="CXX13"/>
      <c r="CXY13"/>
      <c r="CXZ13"/>
      <c r="CYA13"/>
      <c r="CYB13"/>
      <c r="CYC13"/>
      <c r="CYD13"/>
      <c r="CYE13"/>
      <c r="CYF13"/>
      <c r="CYG13"/>
      <c r="CYH13"/>
      <c r="CYI13"/>
      <c r="CYJ13"/>
      <c r="CYK13"/>
      <c r="CYL13"/>
      <c r="CYM13"/>
      <c r="CYN13"/>
      <c r="CYO13"/>
      <c r="CYP13"/>
      <c r="CYQ13"/>
      <c r="CYR13"/>
      <c r="CYS13"/>
      <c r="CYT13"/>
      <c r="CYU13"/>
      <c r="CYV13"/>
      <c r="CYW13"/>
      <c r="CYX13"/>
      <c r="CYY13"/>
      <c r="CYZ13"/>
      <c r="CZA13"/>
      <c r="CZB13"/>
      <c r="CZC13"/>
      <c r="CZD13"/>
      <c r="CZE13"/>
      <c r="CZF13"/>
      <c r="CZG13"/>
      <c r="CZH13"/>
      <c r="CZI13"/>
      <c r="CZJ13"/>
      <c r="CZK13"/>
      <c r="CZL13"/>
      <c r="CZM13"/>
      <c r="CZN13"/>
      <c r="CZO13"/>
      <c r="CZP13"/>
      <c r="CZQ13"/>
      <c r="CZR13"/>
      <c r="CZS13"/>
      <c r="CZT13"/>
      <c r="CZU13"/>
      <c r="CZV13"/>
      <c r="CZW13"/>
      <c r="CZX13"/>
      <c r="CZY13"/>
      <c r="CZZ13"/>
      <c r="DAA13"/>
      <c r="DAB13"/>
      <c r="DAC13"/>
      <c r="DAD13"/>
      <c r="DAE13"/>
      <c r="DAF13"/>
      <c r="DAG13"/>
      <c r="DAH13"/>
      <c r="DAI13"/>
      <c r="DAJ13"/>
      <c r="DAK13"/>
      <c r="DAL13"/>
      <c r="DAM13"/>
      <c r="DAN13"/>
      <c r="DAO13"/>
      <c r="DAP13"/>
      <c r="DAQ13"/>
      <c r="DAR13"/>
      <c r="DAS13"/>
      <c r="DAT13"/>
      <c r="DAU13"/>
      <c r="DAV13"/>
      <c r="DAW13"/>
      <c r="DAX13"/>
      <c r="DAY13"/>
      <c r="DAZ13"/>
      <c r="DBA13"/>
      <c r="DBB13"/>
      <c r="DBC13"/>
      <c r="DBD13"/>
      <c r="DBE13"/>
      <c r="DBF13"/>
      <c r="DBG13"/>
      <c r="DBH13"/>
      <c r="DBI13"/>
      <c r="DBJ13"/>
      <c r="DBK13"/>
      <c r="DBL13"/>
      <c r="DBM13"/>
      <c r="DBN13"/>
      <c r="DBO13"/>
      <c r="DBP13"/>
      <c r="DBQ13"/>
      <c r="DBR13"/>
      <c r="DBS13"/>
      <c r="DBT13"/>
      <c r="DBU13"/>
      <c r="DBV13"/>
      <c r="DBW13"/>
      <c r="DBX13"/>
      <c r="DBY13"/>
      <c r="DBZ13"/>
      <c r="DCA13"/>
      <c r="DCB13"/>
      <c r="DCC13"/>
      <c r="DCD13"/>
      <c r="DCE13"/>
      <c r="DCF13"/>
      <c r="DCG13"/>
      <c r="DCH13"/>
      <c r="DCI13"/>
      <c r="DCJ13"/>
      <c r="DCK13"/>
      <c r="DCL13"/>
      <c r="DCM13"/>
      <c r="DCN13"/>
      <c r="DCO13"/>
      <c r="DCP13"/>
      <c r="DCQ13"/>
      <c r="DCR13"/>
      <c r="DCS13"/>
      <c r="DCT13"/>
      <c r="DCU13"/>
      <c r="DCV13"/>
      <c r="DCW13"/>
      <c r="DCX13"/>
      <c r="DCY13"/>
      <c r="DCZ13"/>
      <c r="DDA13"/>
      <c r="DDB13"/>
      <c r="DDC13"/>
      <c r="DDD13"/>
      <c r="DDE13"/>
      <c r="DDF13"/>
      <c r="DDG13"/>
      <c r="DDH13"/>
      <c r="DDI13"/>
      <c r="DDJ13"/>
      <c r="DDK13"/>
      <c r="DDL13"/>
      <c r="DDM13"/>
      <c r="DDN13"/>
      <c r="DDO13"/>
      <c r="DDP13"/>
      <c r="DDQ13"/>
      <c r="DDR13"/>
      <c r="DDS13"/>
      <c r="DDT13"/>
      <c r="DDU13"/>
      <c r="DDV13"/>
      <c r="DDW13"/>
      <c r="DDX13"/>
      <c r="DDY13"/>
      <c r="DDZ13"/>
      <c r="DEA13"/>
      <c r="DEB13"/>
      <c r="DEC13"/>
      <c r="DED13"/>
      <c r="DEE13"/>
      <c r="DEF13"/>
      <c r="DEG13"/>
      <c r="DEH13"/>
      <c r="DEI13"/>
      <c r="DEJ13"/>
      <c r="DEK13"/>
      <c r="DEL13"/>
      <c r="DEM13"/>
      <c r="DEN13"/>
      <c r="DEO13"/>
      <c r="DEP13"/>
      <c r="DEQ13"/>
      <c r="DER13"/>
      <c r="DES13"/>
      <c r="DET13"/>
      <c r="DEU13"/>
      <c r="DEV13"/>
      <c r="DEW13"/>
      <c r="DEX13"/>
      <c r="DEY13"/>
      <c r="DEZ13"/>
      <c r="DFA13"/>
      <c r="DFB13"/>
      <c r="DFC13"/>
      <c r="DFD13"/>
      <c r="DFE13"/>
      <c r="DFF13"/>
      <c r="DFG13"/>
      <c r="DFH13"/>
      <c r="DFI13"/>
      <c r="DFJ13"/>
      <c r="DFK13"/>
      <c r="DFL13"/>
      <c r="DFM13"/>
      <c r="DFN13"/>
      <c r="DFO13"/>
      <c r="DFP13"/>
      <c r="DFQ13"/>
      <c r="DFR13"/>
      <c r="DFS13"/>
      <c r="DFT13"/>
      <c r="DFU13"/>
      <c r="DFV13"/>
      <c r="DFW13"/>
      <c r="DFX13"/>
      <c r="DFY13"/>
      <c r="DFZ13"/>
      <c r="DGA13"/>
      <c r="DGB13"/>
      <c r="DGC13"/>
      <c r="DGD13"/>
      <c r="DGE13"/>
      <c r="DGF13"/>
      <c r="DGG13"/>
      <c r="DGH13"/>
      <c r="DGI13"/>
      <c r="DGJ13"/>
      <c r="DGK13"/>
      <c r="DGL13"/>
      <c r="DGM13"/>
      <c r="DGN13"/>
      <c r="DGO13"/>
      <c r="DGP13"/>
      <c r="DGQ13"/>
      <c r="DGR13"/>
      <c r="DGS13"/>
      <c r="DGT13"/>
      <c r="DGU13"/>
      <c r="DGV13"/>
      <c r="DGW13"/>
      <c r="DGX13"/>
      <c r="DGY13"/>
      <c r="DGZ13"/>
      <c r="DHA13"/>
      <c r="DHB13"/>
      <c r="DHC13"/>
      <c r="DHD13"/>
      <c r="DHE13"/>
      <c r="DHF13"/>
      <c r="DHG13"/>
      <c r="DHH13"/>
      <c r="DHI13"/>
      <c r="DHJ13"/>
      <c r="DHK13"/>
      <c r="DHL13"/>
      <c r="DHM13"/>
      <c r="DHN13"/>
      <c r="DHO13"/>
      <c r="DHP13"/>
      <c r="DHQ13"/>
      <c r="DHR13"/>
      <c r="DHS13"/>
      <c r="DHT13"/>
      <c r="DHU13"/>
      <c r="DHV13"/>
      <c r="DHW13"/>
      <c r="DHX13"/>
      <c r="DHY13"/>
      <c r="DHZ13"/>
      <c r="DIA13"/>
      <c r="DIB13"/>
      <c r="DIC13"/>
      <c r="DID13"/>
      <c r="DIE13"/>
      <c r="DIF13"/>
      <c r="DIG13"/>
      <c r="DIH13"/>
      <c r="DII13"/>
      <c r="DIJ13"/>
      <c r="DIK13"/>
      <c r="DIL13"/>
      <c r="DIM13"/>
      <c r="DIN13"/>
      <c r="DIO13"/>
      <c r="DIP13"/>
      <c r="DIQ13"/>
      <c r="DIR13"/>
      <c r="DIS13"/>
      <c r="DIT13"/>
      <c r="DIU13"/>
      <c r="DIV13"/>
      <c r="DIW13"/>
      <c r="DIX13"/>
      <c r="DIY13"/>
      <c r="DIZ13"/>
      <c r="DJA13"/>
      <c r="DJB13"/>
      <c r="DJC13"/>
      <c r="DJD13"/>
      <c r="DJE13"/>
      <c r="DJF13"/>
      <c r="DJG13"/>
      <c r="DJH13"/>
      <c r="DJI13"/>
      <c r="DJJ13"/>
      <c r="DJK13"/>
      <c r="DJL13"/>
      <c r="DJM13"/>
      <c r="DJN13"/>
      <c r="DJO13"/>
      <c r="DJP13"/>
      <c r="DJQ13"/>
      <c r="DJR13"/>
      <c r="DJS13"/>
      <c r="DJT13"/>
      <c r="DJU13"/>
      <c r="DJV13"/>
      <c r="DJW13"/>
      <c r="DJX13"/>
      <c r="DJY13"/>
      <c r="DJZ13"/>
      <c r="DKA13"/>
      <c r="DKB13"/>
      <c r="DKC13"/>
      <c r="DKD13"/>
      <c r="DKE13"/>
      <c r="DKF13"/>
      <c r="DKG13"/>
      <c r="DKH13"/>
      <c r="DKI13"/>
      <c r="DKJ13"/>
      <c r="DKK13"/>
      <c r="DKL13"/>
      <c r="DKM13"/>
      <c r="DKN13"/>
      <c r="DKO13"/>
      <c r="DKP13"/>
      <c r="DKQ13"/>
      <c r="DKR13"/>
      <c r="DKS13"/>
      <c r="DKT13"/>
      <c r="DKU13"/>
      <c r="DKV13"/>
      <c r="DKW13"/>
      <c r="DKX13"/>
      <c r="DKY13"/>
      <c r="DKZ13"/>
      <c r="DLA13"/>
      <c r="DLB13"/>
      <c r="DLC13"/>
      <c r="DLD13"/>
      <c r="DLE13"/>
      <c r="DLF13"/>
      <c r="DLG13"/>
      <c r="DLH13"/>
      <c r="DLI13"/>
      <c r="DLJ13"/>
      <c r="DLK13"/>
      <c r="DLL13"/>
      <c r="DLM13"/>
      <c r="DLN13"/>
      <c r="DLO13"/>
      <c r="DLP13"/>
      <c r="DLQ13"/>
      <c r="DLR13"/>
      <c r="DLS13"/>
      <c r="DLT13"/>
      <c r="DLU13"/>
      <c r="DLV13"/>
      <c r="DLW13"/>
      <c r="DLX13"/>
      <c r="DLY13"/>
      <c r="DLZ13"/>
      <c r="DMA13"/>
      <c r="DMB13"/>
      <c r="DMC13"/>
      <c r="DMD13"/>
      <c r="DME13"/>
      <c r="DMF13"/>
      <c r="DMG13"/>
      <c r="DMH13"/>
      <c r="DMI13"/>
      <c r="DMJ13"/>
      <c r="DMK13"/>
      <c r="DML13"/>
      <c r="DMM13"/>
      <c r="DMN13"/>
      <c r="DMO13"/>
      <c r="DMP13"/>
      <c r="DMQ13"/>
      <c r="DMR13"/>
      <c r="DMS13"/>
      <c r="DMT13"/>
      <c r="DMU13"/>
      <c r="DMV13"/>
      <c r="DMW13"/>
      <c r="DMX13"/>
      <c r="DMY13"/>
      <c r="DMZ13"/>
      <c r="DNA13"/>
      <c r="DNB13"/>
      <c r="DNC13"/>
      <c r="DND13"/>
      <c r="DNE13"/>
      <c r="DNF13"/>
      <c r="DNG13"/>
      <c r="DNH13"/>
      <c r="DNI13"/>
      <c r="DNJ13"/>
      <c r="DNK13"/>
      <c r="DNL13"/>
      <c r="DNM13"/>
      <c r="DNN13"/>
      <c r="DNO13"/>
      <c r="DNP13"/>
      <c r="DNQ13"/>
      <c r="DNR13"/>
      <c r="DNS13"/>
      <c r="DNT13"/>
      <c r="DNU13"/>
      <c r="DNV13"/>
      <c r="DNW13"/>
      <c r="DNX13"/>
      <c r="DNY13"/>
      <c r="DNZ13"/>
      <c r="DOA13"/>
      <c r="DOB13"/>
      <c r="DOC13"/>
      <c r="DOD13"/>
      <c r="DOE13"/>
      <c r="DOF13"/>
      <c r="DOG13"/>
      <c r="DOH13"/>
      <c r="DOI13"/>
      <c r="DOJ13"/>
      <c r="DOK13"/>
      <c r="DOL13"/>
      <c r="DOM13"/>
      <c r="DON13"/>
      <c r="DOO13"/>
      <c r="DOP13"/>
      <c r="DOQ13"/>
      <c r="DOR13"/>
      <c r="DOS13"/>
      <c r="DOT13"/>
      <c r="DOU13"/>
      <c r="DOV13"/>
      <c r="DOW13"/>
      <c r="DOX13"/>
      <c r="DOY13"/>
      <c r="DOZ13"/>
      <c r="DPA13"/>
      <c r="DPB13"/>
      <c r="DPC13"/>
      <c r="DPD13"/>
      <c r="DPE13"/>
      <c r="DPF13"/>
      <c r="DPG13"/>
      <c r="DPH13"/>
      <c r="DPI13"/>
      <c r="DPJ13"/>
      <c r="DPK13"/>
      <c r="DPL13"/>
      <c r="DPM13"/>
      <c r="DPN13"/>
      <c r="DPO13"/>
      <c r="DPP13"/>
      <c r="DPQ13"/>
      <c r="DPR13"/>
      <c r="DPS13"/>
      <c r="DPT13"/>
      <c r="DPU13"/>
      <c r="DPV13"/>
      <c r="DPW13"/>
      <c r="DPX13"/>
      <c r="DPY13"/>
      <c r="DPZ13"/>
      <c r="DQA13"/>
      <c r="DQB13"/>
      <c r="DQC13"/>
      <c r="DQD13"/>
      <c r="DQE13"/>
      <c r="DQF13"/>
      <c r="DQG13"/>
      <c r="DQH13"/>
      <c r="DQI13"/>
      <c r="DQJ13"/>
      <c r="DQK13"/>
      <c r="DQL13"/>
      <c r="DQM13"/>
      <c r="DQN13"/>
      <c r="DQO13"/>
      <c r="DQP13"/>
      <c r="DQQ13"/>
      <c r="DQR13"/>
      <c r="DQS13"/>
      <c r="DQT13"/>
      <c r="DQU13"/>
      <c r="DQV13"/>
      <c r="DQW13"/>
      <c r="DQX13"/>
      <c r="DQY13"/>
      <c r="DQZ13"/>
      <c r="DRA13"/>
      <c r="DRB13"/>
      <c r="DRC13"/>
      <c r="DRD13"/>
      <c r="DRE13"/>
      <c r="DRF13"/>
      <c r="DRG13"/>
      <c r="DRH13"/>
      <c r="DRI13"/>
      <c r="DRJ13"/>
      <c r="DRK13"/>
      <c r="DRL13"/>
      <c r="DRM13"/>
      <c r="DRN13"/>
      <c r="DRO13"/>
      <c r="DRP13"/>
      <c r="DRQ13"/>
      <c r="DRR13"/>
      <c r="DRS13"/>
      <c r="DRT13"/>
      <c r="DRU13"/>
      <c r="DRV13"/>
      <c r="DRW13"/>
      <c r="DRX13"/>
      <c r="DRY13"/>
      <c r="DRZ13"/>
      <c r="DSA13"/>
      <c r="DSB13"/>
      <c r="DSC13"/>
      <c r="DSD13"/>
      <c r="DSE13"/>
      <c r="DSF13"/>
      <c r="DSG13"/>
      <c r="DSH13"/>
      <c r="DSI13"/>
      <c r="DSJ13"/>
      <c r="DSK13"/>
      <c r="DSL13"/>
      <c r="DSM13"/>
      <c r="DSN13"/>
      <c r="DSO13"/>
      <c r="DSP13"/>
      <c r="DSQ13"/>
      <c r="DSR13"/>
      <c r="DSS13"/>
      <c r="DST13"/>
      <c r="DSU13"/>
      <c r="DSV13"/>
      <c r="DSW13"/>
      <c r="DSX13"/>
      <c r="DSY13"/>
      <c r="DSZ13"/>
      <c r="DTA13"/>
      <c r="DTB13"/>
      <c r="DTC13"/>
      <c r="DTD13"/>
      <c r="DTE13"/>
      <c r="DTF13"/>
      <c r="DTG13"/>
      <c r="DTH13"/>
      <c r="DTI13"/>
      <c r="DTJ13"/>
      <c r="DTK13"/>
      <c r="DTL13"/>
      <c r="DTM13"/>
      <c r="DTN13"/>
      <c r="DTO13"/>
      <c r="DTP13"/>
      <c r="DTQ13"/>
      <c r="DTR13"/>
      <c r="DTS13"/>
      <c r="DTT13"/>
      <c r="DTU13"/>
      <c r="DTV13"/>
      <c r="DTW13"/>
      <c r="DTX13"/>
      <c r="DTY13"/>
      <c r="DTZ13"/>
      <c r="DUA13"/>
      <c r="DUB13"/>
      <c r="DUC13"/>
      <c r="DUD13"/>
      <c r="DUE13"/>
      <c r="DUF13"/>
      <c r="DUG13"/>
      <c r="DUH13"/>
      <c r="DUI13"/>
      <c r="DUJ13"/>
      <c r="DUK13"/>
      <c r="DUL13"/>
      <c r="DUM13"/>
      <c r="DUN13"/>
      <c r="DUO13"/>
      <c r="DUP13"/>
      <c r="DUQ13"/>
      <c r="DUR13"/>
      <c r="DUS13"/>
      <c r="DUT13"/>
      <c r="DUU13"/>
      <c r="DUV13"/>
      <c r="DUW13"/>
      <c r="DUX13"/>
      <c r="DUY13"/>
      <c r="DUZ13"/>
      <c r="DVA13"/>
      <c r="DVB13"/>
      <c r="DVC13"/>
      <c r="DVD13"/>
      <c r="DVE13"/>
      <c r="DVF13"/>
      <c r="DVG13"/>
      <c r="DVH13"/>
      <c r="DVI13"/>
      <c r="DVJ13"/>
      <c r="DVK13"/>
      <c r="DVL13"/>
      <c r="DVM13"/>
      <c r="DVN13"/>
      <c r="DVO13"/>
      <c r="DVP13"/>
      <c r="DVQ13"/>
      <c r="DVR13"/>
      <c r="DVS13"/>
      <c r="DVT13"/>
      <c r="DVU13"/>
      <c r="DVV13"/>
      <c r="DVW13"/>
      <c r="DVX13"/>
      <c r="DVY13"/>
      <c r="DVZ13"/>
      <c r="DWA13"/>
      <c r="DWB13"/>
      <c r="DWC13"/>
      <c r="DWD13"/>
      <c r="DWE13"/>
      <c r="DWF13"/>
      <c r="DWG13"/>
      <c r="DWH13"/>
      <c r="DWI13"/>
      <c r="DWJ13"/>
      <c r="DWK13"/>
      <c r="DWL13"/>
      <c r="DWM13"/>
      <c r="DWN13"/>
      <c r="DWO13"/>
      <c r="DWP13"/>
      <c r="DWQ13"/>
      <c r="DWR13"/>
      <c r="DWS13"/>
      <c r="DWT13"/>
      <c r="DWU13"/>
      <c r="DWV13"/>
      <c r="DWW13"/>
      <c r="DWX13"/>
      <c r="DWY13"/>
      <c r="DWZ13"/>
      <c r="DXA13"/>
      <c r="DXB13"/>
      <c r="DXC13"/>
      <c r="DXD13"/>
      <c r="DXE13"/>
      <c r="DXF13"/>
      <c r="DXG13"/>
      <c r="DXH13"/>
      <c r="DXI13"/>
      <c r="DXJ13"/>
      <c r="DXK13"/>
      <c r="DXL13"/>
      <c r="DXM13"/>
      <c r="DXN13"/>
      <c r="DXO13"/>
      <c r="DXP13"/>
      <c r="DXQ13"/>
      <c r="DXR13"/>
      <c r="DXS13"/>
      <c r="DXT13"/>
      <c r="DXU13"/>
      <c r="DXV13"/>
      <c r="DXW13"/>
      <c r="DXX13"/>
      <c r="DXY13"/>
      <c r="DXZ13"/>
      <c r="DYA13"/>
      <c r="DYB13"/>
      <c r="DYC13"/>
      <c r="DYD13"/>
      <c r="DYE13"/>
      <c r="DYF13"/>
      <c r="DYG13"/>
      <c r="DYH13"/>
      <c r="DYI13"/>
      <c r="DYJ13"/>
      <c r="DYK13"/>
      <c r="DYL13"/>
      <c r="DYM13"/>
      <c r="DYN13"/>
      <c r="DYO13"/>
      <c r="DYP13"/>
      <c r="DYQ13"/>
      <c r="DYR13"/>
      <c r="DYS13"/>
      <c r="DYT13"/>
      <c r="DYU13"/>
      <c r="DYV13"/>
      <c r="DYW13"/>
      <c r="DYX13"/>
      <c r="DYY13"/>
      <c r="DYZ13"/>
      <c r="DZA13"/>
      <c r="DZB13"/>
      <c r="DZC13"/>
      <c r="DZD13"/>
      <c r="DZE13"/>
      <c r="DZF13"/>
      <c r="DZG13"/>
      <c r="DZH13"/>
      <c r="DZI13"/>
      <c r="DZJ13"/>
      <c r="DZK13"/>
      <c r="DZL13"/>
      <c r="DZM13"/>
      <c r="DZN13"/>
      <c r="DZO13"/>
      <c r="DZP13"/>
      <c r="DZQ13"/>
      <c r="DZR13"/>
      <c r="DZS13"/>
      <c r="DZT13"/>
      <c r="DZU13"/>
      <c r="DZV13"/>
      <c r="DZW13"/>
      <c r="DZX13"/>
      <c r="DZY13"/>
      <c r="DZZ13"/>
      <c r="EAA13"/>
      <c r="EAB13"/>
      <c r="EAC13"/>
      <c r="EAD13"/>
      <c r="EAE13"/>
      <c r="EAF13"/>
      <c r="EAG13"/>
      <c r="EAH13"/>
      <c r="EAI13"/>
      <c r="EAJ13"/>
      <c r="EAK13"/>
      <c r="EAL13"/>
      <c r="EAM13"/>
      <c r="EAN13"/>
      <c r="EAO13"/>
      <c r="EAP13"/>
      <c r="EAQ13"/>
      <c r="EAR13"/>
      <c r="EAS13"/>
      <c r="EAT13"/>
      <c r="EAU13"/>
      <c r="EAV13"/>
      <c r="EAW13"/>
      <c r="EAX13"/>
      <c r="EAY13"/>
      <c r="EAZ13"/>
      <c r="EBA13"/>
      <c r="EBB13"/>
      <c r="EBC13"/>
      <c r="EBD13"/>
      <c r="EBE13"/>
      <c r="EBF13"/>
      <c r="EBG13"/>
      <c r="EBH13"/>
      <c r="EBI13"/>
      <c r="EBJ13"/>
      <c r="EBK13"/>
      <c r="EBL13"/>
      <c r="EBM13"/>
      <c r="EBN13"/>
      <c r="EBO13"/>
      <c r="EBP13"/>
      <c r="EBQ13"/>
      <c r="EBR13"/>
      <c r="EBS13"/>
      <c r="EBT13"/>
      <c r="EBU13"/>
      <c r="EBV13"/>
      <c r="EBW13"/>
      <c r="EBX13"/>
      <c r="EBY13"/>
      <c r="EBZ13"/>
      <c r="ECA13"/>
      <c r="ECB13"/>
      <c r="ECC13"/>
      <c r="ECD13"/>
      <c r="ECE13"/>
      <c r="ECF13"/>
      <c r="ECG13"/>
      <c r="ECH13"/>
      <c r="ECI13"/>
      <c r="ECJ13"/>
      <c r="ECK13"/>
      <c r="ECL13"/>
      <c r="ECM13"/>
      <c r="ECN13"/>
      <c r="ECO13"/>
      <c r="ECP13"/>
      <c r="ECQ13"/>
      <c r="ECR13"/>
      <c r="ECS13"/>
      <c r="ECT13"/>
      <c r="ECU13"/>
      <c r="ECV13"/>
      <c r="ECW13"/>
      <c r="ECX13"/>
      <c r="ECY13"/>
      <c r="ECZ13"/>
      <c r="EDA13"/>
      <c r="EDB13"/>
      <c r="EDC13"/>
      <c r="EDD13"/>
      <c r="EDE13"/>
      <c r="EDF13"/>
      <c r="EDG13"/>
      <c r="EDH13"/>
      <c r="EDI13"/>
      <c r="EDJ13"/>
      <c r="EDK13"/>
      <c r="EDL13"/>
      <c r="EDM13"/>
      <c r="EDN13"/>
      <c r="EDO13"/>
      <c r="EDP13"/>
      <c r="EDQ13"/>
      <c r="EDR13"/>
      <c r="EDS13"/>
      <c r="EDT13"/>
      <c r="EDU13"/>
      <c r="EDV13"/>
      <c r="EDW13"/>
      <c r="EDX13"/>
      <c r="EDY13"/>
      <c r="EDZ13"/>
      <c r="EEA13"/>
      <c r="EEB13"/>
      <c r="EEC13"/>
      <c r="EED13"/>
      <c r="EEE13"/>
      <c r="EEF13"/>
      <c r="EEG13"/>
      <c r="EEH13"/>
      <c r="EEI13"/>
      <c r="EEJ13"/>
      <c r="EEK13"/>
      <c r="EEL13"/>
      <c r="EEM13"/>
      <c r="EEN13"/>
      <c r="EEO13"/>
      <c r="EEP13"/>
      <c r="EEQ13"/>
      <c r="EER13"/>
      <c r="EES13"/>
      <c r="EET13"/>
      <c r="EEU13"/>
      <c r="EEV13"/>
      <c r="EEW13"/>
      <c r="EEX13"/>
      <c r="EEY13"/>
      <c r="EEZ13"/>
      <c r="EFA13"/>
      <c r="EFB13"/>
      <c r="EFC13"/>
      <c r="EFD13"/>
      <c r="EFE13"/>
      <c r="EFF13"/>
      <c r="EFG13"/>
      <c r="EFH13"/>
      <c r="EFI13"/>
      <c r="EFJ13"/>
      <c r="EFK13"/>
      <c r="EFL13"/>
      <c r="EFM13"/>
      <c r="EFN13"/>
      <c r="EFO13"/>
      <c r="EFP13"/>
      <c r="EFQ13"/>
      <c r="EFR13"/>
      <c r="EFS13"/>
      <c r="EFT13"/>
      <c r="EFU13"/>
      <c r="EFV13"/>
      <c r="EFW13"/>
      <c r="EFX13"/>
      <c r="EFY13"/>
      <c r="EFZ13"/>
      <c r="EGA13"/>
      <c r="EGB13"/>
      <c r="EGC13"/>
      <c r="EGD13"/>
      <c r="EGE13"/>
      <c r="EGF13"/>
      <c r="EGG13"/>
      <c r="EGH13"/>
      <c r="EGI13"/>
      <c r="EGJ13"/>
      <c r="EGK13"/>
      <c r="EGL13"/>
      <c r="EGM13"/>
      <c r="EGN13"/>
      <c r="EGO13"/>
      <c r="EGP13"/>
      <c r="EGQ13"/>
      <c r="EGR13"/>
      <c r="EGS13"/>
      <c r="EGT13"/>
      <c r="EGU13"/>
      <c r="EGV13"/>
      <c r="EGW13"/>
      <c r="EGX13"/>
      <c r="EGY13"/>
      <c r="EGZ13"/>
      <c r="EHA13"/>
      <c r="EHB13"/>
      <c r="EHC13"/>
      <c r="EHD13"/>
      <c r="EHE13"/>
      <c r="EHF13"/>
      <c r="EHG13"/>
      <c r="EHH13"/>
      <c r="EHI13"/>
      <c r="EHJ13"/>
      <c r="EHK13"/>
      <c r="EHL13"/>
      <c r="EHM13"/>
      <c r="EHN13"/>
      <c r="EHO13"/>
      <c r="EHP13"/>
      <c r="EHQ13"/>
      <c r="EHR13"/>
      <c r="EHS13"/>
      <c r="EHT13"/>
      <c r="EHU13"/>
      <c r="EHV13"/>
      <c r="EHW13"/>
      <c r="EHX13"/>
      <c r="EHY13"/>
      <c r="EHZ13"/>
      <c r="EIA13"/>
      <c r="EIB13"/>
      <c r="EIC13"/>
      <c r="EID13"/>
      <c r="EIE13"/>
      <c r="EIF13"/>
      <c r="EIG13"/>
      <c r="EIH13"/>
      <c r="EII13"/>
      <c r="EIJ13"/>
      <c r="EIK13"/>
      <c r="EIL13"/>
      <c r="EIM13"/>
      <c r="EIN13"/>
      <c r="EIO13"/>
      <c r="EIP13"/>
      <c r="EIQ13"/>
      <c r="EIR13"/>
      <c r="EIS13"/>
      <c r="EIT13"/>
      <c r="EIU13"/>
      <c r="EIV13"/>
      <c r="EIW13"/>
      <c r="EIX13"/>
      <c r="EIY13"/>
      <c r="EIZ13"/>
      <c r="EJA13"/>
      <c r="EJB13"/>
      <c r="EJC13"/>
      <c r="EJD13"/>
      <c r="EJE13"/>
      <c r="EJF13"/>
      <c r="EJG13"/>
      <c r="EJH13"/>
      <c r="EJI13"/>
      <c r="EJJ13"/>
      <c r="EJK13"/>
      <c r="EJL13"/>
      <c r="EJM13"/>
      <c r="EJN13"/>
      <c r="EJO13"/>
      <c r="EJP13"/>
      <c r="EJQ13"/>
      <c r="EJR13"/>
      <c r="EJS13"/>
      <c r="EJT13"/>
      <c r="EJU13"/>
      <c r="EJV13"/>
      <c r="EJW13"/>
      <c r="EJX13"/>
      <c r="EJY13"/>
      <c r="EJZ13"/>
      <c r="EKA13"/>
      <c r="EKB13"/>
      <c r="EKC13"/>
      <c r="EKD13"/>
      <c r="EKE13"/>
      <c r="EKF13"/>
      <c r="EKG13"/>
      <c r="EKH13"/>
      <c r="EKI13"/>
      <c r="EKJ13"/>
      <c r="EKK13"/>
      <c r="EKL13"/>
      <c r="EKM13"/>
      <c r="EKN13"/>
      <c r="EKO13"/>
      <c r="EKP13"/>
      <c r="EKQ13"/>
      <c r="EKR13"/>
      <c r="EKS13"/>
      <c r="EKT13"/>
      <c r="EKU13"/>
      <c r="EKV13"/>
      <c r="EKW13"/>
      <c r="EKX13"/>
      <c r="EKY13"/>
      <c r="EKZ13"/>
      <c r="ELA13"/>
      <c r="ELB13"/>
      <c r="ELC13"/>
      <c r="ELD13"/>
      <c r="ELE13"/>
      <c r="ELF13"/>
      <c r="ELG13"/>
      <c r="ELH13"/>
      <c r="ELI13"/>
      <c r="ELJ13"/>
      <c r="ELK13"/>
      <c r="ELL13"/>
      <c r="ELM13"/>
      <c r="ELN13"/>
      <c r="ELO13"/>
      <c r="ELP13"/>
      <c r="ELQ13"/>
      <c r="ELR13"/>
      <c r="ELS13"/>
      <c r="ELT13"/>
      <c r="ELU13"/>
      <c r="ELV13"/>
      <c r="ELW13"/>
      <c r="ELX13"/>
      <c r="ELY13"/>
      <c r="ELZ13"/>
      <c r="EMA13"/>
      <c r="EMB13"/>
      <c r="EMC13"/>
      <c r="EMD13"/>
      <c r="EME13"/>
      <c r="EMF13"/>
      <c r="EMG13"/>
      <c r="EMH13"/>
      <c r="EMI13"/>
      <c r="EMJ13"/>
      <c r="EMK13"/>
      <c r="EML13"/>
      <c r="EMM13"/>
      <c r="EMN13"/>
      <c r="EMO13"/>
      <c r="EMP13"/>
      <c r="EMQ13"/>
      <c r="EMR13"/>
      <c r="EMS13"/>
      <c r="EMT13"/>
      <c r="EMU13"/>
      <c r="EMV13"/>
      <c r="EMW13"/>
      <c r="EMX13"/>
      <c r="EMY13"/>
      <c r="EMZ13"/>
      <c r="ENA13"/>
      <c r="ENB13"/>
      <c r="ENC13"/>
      <c r="END13"/>
      <c r="ENE13"/>
      <c r="ENF13"/>
      <c r="ENG13"/>
      <c r="ENH13"/>
      <c r="ENI13"/>
      <c r="ENJ13"/>
      <c r="ENK13"/>
      <c r="ENL13"/>
      <c r="ENM13"/>
      <c r="ENN13"/>
      <c r="ENO13"/>
      <c r="ENP13"/>
      <c r="ENQ13"/>
      <c r="ENR13"/>
      <c r="ENS13"/>
      <c r="ENT13"/>
      <c r="ENU13"/>
      <c r="ENV13"/>
      <c r="ENW13"/>
      <c r="ENX13"/>
      <c r="ENY13"/>
      <c r="ENZ13"/>
      <c r="EOA13"/>
      <c r="EOB13"/>
      <c r="EOC13"/>
      <c r="EOD13"/>
      <c r="EOE13"/>
      <c r="EOF13"/>
      <c r="EOG13"/>
      <c r="EOH13"/>
      <c r="EOI13"/>
      <c r="EOJ13"/>
      <c r="EOK13"/>
      <c r="EOL13"/>
      <c r="EOM13"/>
      <c r="EON13"/>
      <c r="EOO13"/>
      <c r="EOP13"/>
      <c r="EOQ13"/>
      <c r="EOR13"/>
      <c r="EOS13"/>
      <c r="EOT13"/>
      <c r="EOU13"/>
      <c r="EOV13"/>
      <c r="EOW13"/>
      <c r="EOX13"/>
      <c r="EOY13"/>
      <c r="EOZ13"/>
      <c r="EPA13"/>
      <c r="EPB13"/>
      <c r="EPC13"/>
      <c r="EPD13"/>
      <c r="EPE13"/>
      <c r="EPF13"/>
      <c r="EPG13"/>
      <c r="EPH13"/>
      <c r="EPI13"/>
      <c r="EPJ13"/>
      <c r="EPK13"/>
      <c r="EPL13"/>
      <c r="EPM13"/>
      <c r="EPN13"/>
      <c r="EPO13"/>
      <c r="EPP13"/>
      <c r="EPQ13"/>
      <c r="EPR13"/>
      <c r="EPS13"/>
      <c r="EPT13"/>
      <c r="EPU13"/>
      <c r="EPV13"/>
      <c r="EPW13"/>
      <c r="EPX13"/>
      <c r="EPY13"/>
      <c r="EPZ13"/>
      <c r="EQA13"/>
      <c r="EQB13"/>
      <c r="EQC13"/>
      <c r="EQD13"/>
      <c r="EQE13"/>
      <c r="EQF13"/>
      <c r="EQG13"/>
      <c r="EQH13"/>
      <c r="EQI13"/>
      <c r="EQJ13"/>
      <c r="EQK13"/>
      <c r="EQL13"/>
      <c r="EQM13"/>
      <c r="EQN13"/>
      <c r="EQO13"/>
      <c r="EQP13"/>
      <c r="EQQ13"/>
      <c r="EQR13"/>
      <c r="EQS13"/>
      <c r="EQT13"/>
      <c r="EQU13"/>
      <c r="EQV13"/>
      <c r="EQW13"/>
      <c r="EQX13"/>
      <c r="EQY13"/>
      <c r="EQZ13"/>
      <c r="ERA13"/>
      <c r="ERB13"/>
      <c r="ERC13"/>
      <c r="ERD13"/>
      <c r="ERE13"/>
      <c r="ERF13"/>
      <c r="ERG13"/>
      <c r="ERH13"/>
      <c r="ERI13"/>
      <c r="ERJ13"/>
      <c r="ERK13"/>
      <c r="ERL13"/>
      <c r="ERM13"/>
      <c r="ERN13"/>
      <c r="ERO13"/>
      <c r="ERP13"/>
      <c r="ERQ13"/>
      <c r="ERR13"/>
      <c r="ERS13"/>
      <c r="ERT13"/>
      <c r="ERU13"/>
      <c r="ERV13"/>
      <c r="ERW13"/>
      <c r="ERX13"/>
      <c r="ERY13"/>
      <c r="ERZ13"/>
      <c r="ESA13"/>
      <c r="ESB13"/>
      <c r="ESC13"/>
      <c r="ESD13"/>
      <c r="ESE13"/>
      <c r="ESF13"/>
      <c r="ESG13"/>
      <c r="ESH13"/>
      <c r="ESI13"/>
      <c r="ESJ13"/>
      <c r="ESK13"/>
      <c r="ESL13"/>
      <c r="ESM13"/>
      <c r="ESN13"/>
      <c r="ESO13"/>
      <c r="ESP13"/>
      <c r="ESQ13"/>
      <c r="ESR13"/>
      <c r="ESS13"/>
      <c r="EST13"/>
      <c r="ESU13"/>
      <c r="ESV13"/>
      <c r="ESW13"/>
      <c r="ESX13"/>
      <c r="ESY13"/>
      <c r="ESZ13"/>
      <c r="ETA13"/>
      <c r="ETB13"/>
      <c r="ETC13"/>
      <c r="ETD13"/>
      <c r="ETE13"/>
      <c r="ETF13"/>
      <c r="ETG13"/>
      <c r="ETH13"/>
      <c r="ETI13"/>
      <c r="ETJ13"/>
      <c r="ETK13"/>
      <c r="ETL13"/>
      <c r="ETM13"/>
      <c r="ETN13"/>
      <c r="ETO13"/>
      <c r="ETP13"/>
      <c r="ETQ13"/>
      <c r="ETR13"/>
      <c r="ETS13"/>
      <c r="ETT13"/>
      <c r="ETU13"/>
      <c r="ETV13"/>
      <c r="ETW13"/>
      <c r="ETX13"/>
      <c r="ETY13"/>
      <c r="ETZ13"/>
      <c r="EUA13"/>
      <c r="EUB13"/>
      <c r="EUC13"/>
      <c r="EUD13"/>
      <c r="EUE13"/>
      <c r="EUF13"/>
      <c r="EUG13"/>
      <c r="EUH13"/>
      <c r="EUI13"/>
      <c r="EUJ13"/>
      <c r="EUK13"/>
      <c r="EUL13"/>
      <c r="EUM13"/>
      <c r="EUN13"/>
      <c r="EUO13"/>
      <c r="EUP13"/>
      <c r="EUQ13"/>
      <c r="EUR13"/>
      <c r="EUS13"/>
      <c r="EUT13"/>
      <c r="EUU13"/>
      <c r="EUV13"/>
      <c r="EUW13"/>
      <c r="EUX13"/>
      <c r="EUY13"/>
      <c r="EUZ13"/>
      <c r="EVA13"/>
      <c r="EVB13"/>
      <c r="EVC13"/>
      <c r="EVD13"/>
      <c r="EVE13"/>
      <c r="EVF13"/>
      <c r="EVG13"/>
      <c r="EVH13"/>
      <c r="EVI13"/>
      <c r="EVJ13"/>
      <c r="EVK13"/>
      <c r="EVL13"/>
      <c r="EVM13"/>
      <c r="EVN13"/>
      <c r="EVO13"/>
      <c r="EVP13"/>
      <c r="EVQ13"/>
      <c r="EVR13"/>
      <c r="EVS13"/>
      <c r="EVT13"/>
      <c r="EVU13"/>
      <c r="EVV13"/>
      <c r="EVW13"/>
      <c r="EVX13"/>
      <c r="EVY13"/>
      <c r="EVZ13"/>
      <c r="EWA13"/>
      <c r="EWB13"/>
      <c r="EWC13"/>
      <c r="EWD13"/>
      <c r="EWE13"/>
      <c r="EWF13"/>
      <c r="EWG13"/>
      <c r="EWH13"/>
      <c r="EWI13"/>
      <c r="EWJ13"/>
      <c r="EWK13"/>
      <c r="EWL13"/>
      <c r="EWM13"/>
      <c r="EWN13"/>
      <c r="EWO13"/>
      <c r="EWP13"/>
      <c r="EWQ13"/>
      <c r="EWR13"/>
      <c r="EWS13"/>
      <c r="EWT13"/>
      <c r="EWU13"/>
      <c r="EWV13"/>
      <c r="EWW13"/>
      <c r="EWX13"/>
      <c r="EWY13"/>
      <c r="EWZ13"/>
      <c r="EXA13"/>
      <c r="EXB13"/>
      <c r="EXC13"/>
      <c r="EXD13"/>
      <c r="EXE13"/>
      <c r="EXF13"/>
      <c r="EXG13"/>
      <c r="EXH13"/>
      <c r="EXI13"/>
      <c r="EXJ13"/>
      <c r="EXK13"/>
      <c r="EXL13"/>
      <c r="EXM13"/>
      <c r="EXN13"/>
      <c r="EXO13"/>
      <c r="EXP13"/>
      <c r="EXQ13"/>
      <c r="EXR13"/>
      <c r="EXS13"/>
      <c r="EXT13"/>
      <c r="EXU13"/>
      <c r="EXV13"/>
      <c r="EXW13"/>
      <c r="EXX13"/>
      <c r="EXY13"/>
      <c r="EXZ13"/>
      <c r="EYA13"/>
      <c r="EYB13"/>
      <c r="EYC13"/>
      <c r="EYD13"/>
      <c r="EYE13"/>
      <c r="EYF13"/>
      <c r="EYG13"/>
      <c r="EYH13"/>
      <c r="EYI13"/>
      <c r="EYJ13"/>
      <c r="EYK13"/>
      <c r="EYL13"/>
      <c r="EYM13"/>
      <c r="EYN13"/>
      <c r="EYO13"/>
      <c r="EYP13"/>
      <c r="EYQ13"/>
      <c r="EYR13"/>
      <c r="EYS13"/>
      <c r="EYT13"/>
      <c r="EYU13"/>
      <c r="EYV13"/>
      <c r="EYW13"/>
      <c r="EYX13"/>
      <c r="EYY13"/>
      <c r="EYZ13"/>
      <c r="EZA13"/>
      <c r="EZB13"/>
      <c r="EZC13"/>
      <c r="EZD13"/>
      <c r="EZE13"/>
      <c r="EZF13"/>
      <c r="EZG13"/>
      <c r="EZH13"/>
      <c r="EZI13"/>
      <c r="EZJ13"/>
      <c r="EZK13"/>
      <c r="EZL13"/>
      <c r="EZM13"/>
      <c r="EZN13"/>
      <c r="EZO13"/>
      <c r="EZP13"/>
      <c r="EZQ13"/>
      <c r="EZR13"/>
      <c r="EZS13"/>
      <c r="EZT13"/>
      <c r="EZU13"/>
      <c r="EZV13"/>
      <c r="EZW13"/>
      <c r="EZX13"/>
      <c r="EZY13"/>
      <c r="EZZ13"/>
      <c r="FAA13"/>
      <c r="FAB13"/>
      <c r="FAC13"/>
      <c r="FAD13"/>
      <c r="FAE13"/>
      <c r="FAF13"/>
      <c r="FAG13"/>
      <c r="FAH13"/>
      <c r="FAI13"/>
      <c r="FAJ13"/>
      <c r="FAK13"/>
      <c r="FAL13"/>
      <c r="FAM13"/>
      <c r="FAN13"/>
      <c r="FAO13"/>
      <c r="FAP13"/>
      <c r="FAQ13"/>
      <c r="FAR13"/>
      <c r="FAS13"/>
      <c r="FAT13"/>
      <c r="FAU13"/>
      <c r="FAV13"/>
      <c r="FAW13"/>
      <c r="FAX13"/>
      <c r="FAY13"/>
      <c r="FAZ13"/>
      <c r="FBA13"/>
      <c r="FBB13"/>
      <c r="FBC13"/>
      <c r="FBD13"/>
      <c r="FBE13"/>
      <c r="FBF13"/>
      <c r="FBG13"/>
      <c r="FBH13"/>
      <c r="FBI13"/>
      <c r="FBJ13"/>
      <c r="FBK13"/>
      <c r="FBL13"/>
      <c r="FBM13"/>
      <c r="FBN13"/>
      <c r="FBO13"/>
      <c r="FBP13"/>
      <c r="FBQ13"/>
      <c r="FBR13"/>
      <c r="FBS13"/>
      <c r="FBT13"/>
      <c r="FBU13"/>
      <c r="FBV13"/>
      <c r="FBW13"/>
      <c r="FBX13"/>
      <c r="FBY13"/>
      <c r="FBZ13"/>
      <c r="FCA13"/>
      <c r="FCB13"/>
      <c r="FCC13"/>
      <c r="FCD13"/>
      <c r="FCE13"/>
      <c r="FCF13"/>
      <c r="FCG13"/>
      <c r="FCH13"/>
      <c r="FCI13"/>
      <c r="FCJ13"/>
      <c r="FCK13"/>
      <c r="FCL13"/>
      <c r="FCM13"/>
      <c r="FCN13"/>
      <c r="FCO13"/>
      <c r="FCP13"/>
      <c r="FCQ13"/>
      <c r="FCR13"/>
      <c r="FCS13"/>
      <c r="FCT13"/>
      <c r="FCU13"/>
      <c r="FCV13"/>
      <c r="FCW13"/>
      <c r="FCX13"/>
      <c r="FCY13"/>
      <c r="FCZ13"/>
      <c r="FDA13"/>
      <c r="FDB13"/>
      <c r="FDC13"/>
      <c r="FDD13"/>
      <c r="FDE13"/>
      <c r="FDF13"/>
      <c r="FDG13"/>
      <c r="FDH13"/>
      <c r="FDI13"/>
      <c r="FDJ13"/>
      <c r="FDK13"/>
      <c r="FDL13"/>
      <c r="FDM13"/>
      <c r="FDN13"/>
      <c r="FDO13"/>
      <c r="FDP13"/>
      <c r="FDQ13"/>
      <c r="FDR13"/>
      <c r="FDS13"/>
      <c r="FDT13"/>
      <c r="FDU13"/>
      <c r="FDV13"/>
      <c r="FDW13"/>
      <c r="FDX13"/>
      <c r="FDY13"/>
      <c r="FDZ13"/>
      <c r="FEA13"/>
      <c r="FEB13"/>
      <c r="FEC13"/>
      <c r="FED13"/>
      <c r="FEE13"/>
      <c r="FEF13"/>
      <c r="FEG13"/>
      <c r="FEH13"/>
      <c r="FEI13"/>
      <c r="FEJ13"/>
      <c r="FEK13"/>
      <c r="FEL13"/>
      <c r="FEM13"/>
      <c r="FEN13"/>
      <c r="FEO13"/>
      <c r="FEP13"/>
      <c r="FEQ13"/>
      <c r="FER13"/>
      <c r="FES13"/>
      <c r="FET13"/>
      <c r="FEU13"/>
      <c r="FEV13"/>
      <c r="FEW13"/>
      <c r="FEX13"/>
      <c r="FEY13"/>
      <c r="FEZ13"/>
      <c r="FFA13"/>
      <c r="FFB13"/>
      <c r="FFC13"/>
      <c r="FFD13"/>
      <c r="FFE13"/>
      <c r="FFF13"/>
      <c r="FFG13"/>
      <c r="FFH13"/>
      <c r="FFI13"/>
      <c r="FFJ13"/>
      <c r="FFK13"/>
      <c r="FFL13"/>
      <c r="FFM13"/>
      <c r="FFN13"/>
      <c r="FFO13"/>
      <c r="FFP13"/>
      <c r="FFQ13"/>
      <c r="FFR13"/>
      <c r="FFS13"/>
      <c r="FFT13"/>
      <c r="FFU13"/>
      <c r="FFV13"/>
      <c r="FFW13"/>
      <c r="FFX13"/>
      <c r="FFY13"/>
      <c r="FFZ13"/>
      <c r="FGA13"/>
      <c r="FGB13"/>
      <c r="FGC13"/>
      <c r="FGD13"/>
      <c r="FGE13"/>
      <c r="FGF13"/>
      <c r="FGG13"/>
      <c r="FGH13"/>
      <c r="FGI13"/>
      <c r="FGJ13"/>
      <c r="FGK13"/>
      <c r="FGL13"/>
      <c r="FGM13"/>
      <c r="FGN13"/>
      <c r="FGO13"/>
      <c r="FGP13"/>
      <c r="FGQ13"/>
      <c r="FGR13"/>
      <c r="FGS13"/>
      <c r="FGT13"/>
      <c r="FGU13"/>
      <c r="FGV13"/>
      <c r="FGW13"/>
      <c r="FGX13"/>
      <c r="FGY13"/>
      <c r="FGZ13"/>
      <c r="FHA13"/>
      <c r="FHB13"/>
      <c r="FHC13"/>
      <c r="FHD13"/>
      <c r="FHE13"/>
      <c r="FHF13"/>
      <c r="FHG13"/>
      <c r="FHH13"/>
      <c r="FHI13"/>
      <c r="FHJ13"/>
      <c r="FHK13"/>
      <c r="FHL13"/>
      <c r="FHM13"/>
      <c r="FHN13"/>
      <c r="FHO13"/>
      <c r="FHP13"/>
      <c r="FHQ13"/>
      <c r="FHR13"/>
      <c r="FHS13"/>
      <c r="FHT13"/>
      <c r="FHU13"/>
      <c r="FHV13"/>
      <c r="FHW13"/>
      <c r="FHX13"/>
      <c r="FHY13"/>
      <c r="FHZ13"/>
      <c r="FIA13"/>
      <c r="FIB13"/>
      <c r="FIC13"/>
      <c r="FID13"/>
      <c r="FIE13"/>
      <c r="FIF13"/>
      <c r="FIG13"/>
      <c r="FIH13"/>
      <c r="FII13"/>
      <c r="FIJ13"/>
      <c r="FIK13"/>
      <c r="FIL13"/>
      <c r="FIM13"/>
      <c r="FIN13"/>
      <c r="FIO13"/>
      <c r="FIP13"/>
      <c r="FIQ13"/>
      <c r="FIR13"/>
      <c r="FIS13"/>
      <c r="FIT13"/>
      <c r="FIU13"/>
      <c r="FIV13"/>
      <c r="FIW13"/>
      <c r="FIX13"/>
      <c r="FIY13"/>
      <c r="FIZ13"/>
      <c r="FJA13"/>
      <c r="FJB13"/>
      <c r="FJC13"/>
      <c r="FJD13"/>
      <c r="FJE13"/>
      <c r="FJF13"/>
      <c r="FJG13"/>
      <c r="FJH13"/>
      <c r="FJI13"/>
      <c r="FJJ13"/>
      <c r="FJK13"/>
      <c r="FJL13"/>
      <c r="FJM13"/>
      <c r="FJN13"/>
      <c r="FJO13"/>
      <c r="FJP13"/>
      <c r="FJQ13"/>
      <c r="FJR13"/>
      <c r="FJS13"/>
      <c r="FJT13"/>
      <c r="FJU13"/>
      <c r="FJV13"/>
      <c r="FJW13"/>
      <c r="FJX13"/>
      <c r="FJY13"/>
      <c r="FJZ13"/>
      <c r="FKA13"/>
      <c r="FKB13"/>
      <c r="FKC13"/>
      <c r="FKD13"/>
      <c r="FKE13"/>
      <c r="FKF13"/>
      <c r="FKG13"/>
      <c r="FKH13"/>
      <c r="FKI13"/>
      <c r="FKJ13"/>
      <c r="FKK13"/>
      <c r="FKL13"/>
      <c r="FKM13"/>
      <c r="FKN13"/>
      <c r="FKO13"/>
      <c r="FKP13"/>
      <c r="FKQ13"/>
      <c r="FKR13"/>
      <c r="FKS13"/>
      <c r="FKT13"/>
      <c r="FKU13"/>
      <c r="FKV13"/>
      <c r="FKW13"/>
      <c r="FKX13"/>
      <c r="FKY13"/>
      <c r="FKZ13"/>
      <c r="FLA13"/>
      <c r="FLB13"/>
      <c r="FLC13"/>
      <c r="FLD13"/>
      <c r="FLE13"/>
      <c r="FLF13"/>
      <c r="FLG13"/>
      <c r="FLH13"/>
      <c r="FLI13"/>
      <c r="FLJ13"/>
      <c r="FLK13"/>
      <c r="FLL13"/>
      <c r="FLM13"/>
      <c r="FLN13"/>
      <c r="FLO13"/>
      <c r="FLP13"/>
      <c r="FLQ13"/>
      <c r="FLR13"/>
      <c r="FLS13"/>
      <c r="FLT13"/>
      <c r="FLU13"/>
      <c r="FLV13"/>
      <c r="FLW13"/>
      <c r="FLX13"/>
      <c r="FLY13"/>
      <c r="FLZ13"/>
      <c r="FMA13"/>
      <c r="FMB13"/>
      <c r="FMC13"/>
      <c r="FMD13"/>
      <c r="FME13"/>
      <c r="FMF13"/>
      <c r="FMG13"/>
      <c r="FMH13"/>
      <c r="FMI13"/>
      <c r="FMJ13"/>
      <c r="FMK13"/>
      <c r="FML13"/>
      <c r="FMM13"/>
      <c r="FMN13"/>
      <c r="FMO13"/>
      <c r="FMP13"/>
      <c r="FMQ13"/>
      <c r="FMR13"/>
      <c r="FMS13"/>
      <c r="FMT13"/>
      <c r="FMU13"/>
      <c r="FMV13"/>
      <c r="FMW13"/>
      <c r="FMX13"/>
      <c r="FMY13"/>
      <c r="FMZ13"/>
      <c r="FNA13"/>
      <c r="FNB13"/>
      <c r="FNC13"/>
      <c r="FND13"/>
      <c r="FNE13"/>
      <c r="FNF13"/>
      <c r="FNG13"/>
      <c r="FNH13"/>
      <c r="FNI13"/>
      <c r="FNJ13"/>
      <c r="FNK13"/>
      <c r="FNL13"/>
      <c r="FNM13"/>
      <c r="FNN13"/>
      <c r="FNO13"/>
      <c r="FNP13"/>
      <c r="FNQ13"/>
      <c r="FNR13"/>
      <c r="FNS13"/>
      <c r="FNT13"/>
      <c r="FNU13"/>
      <c r="FNV13"/>
      <c r="FNW13"/>
      <c r="FNX13"/>
      <c r="FNY13"/>
      <c r="FNZ13"/>
      <c r="FOA13"/>
      <c r="FOB13"/>
      <c r="FOC13"/>
      <c r="FOD13"/>
      <c r="FOE13"/>
      <c r="FOF13"/>
      <c r="FOG13"/>
      <c r="FOH13"/>
      <c r="FOI13"/>
      <c r="FOJ13"/>
      <c r="FOK13"/>
      <c r="FOL13"/>
      <c r="FOM13"/>
      <c r="FON13"/>
      <c r="FOO13"/>
      <c r="FOP13"/>
      <c r="FOQ13"/>
      <c r="FOR13"/>
      <c r="FOS13"/>
      <c r="FOT13"/>
      <c r="FOU13"/>
      <c r="FOV13"/>
      <c r="FOW13"/>
      <c r="FOX13"/>
      <c r="FOY13"/>
      <c r="FOZ13"/>
      <c r="FPA13"/>
      <c r="FPB13"/>
      <c r="FPC13"/>
      <c r="FPD13"/>
      <c r="FPE13"/>
      <c r="FPF13"/>
      <c r="FPG13"/>
      <c r="FPH13"/>
      <c r="FPI13"/>
      <c r="FPJ13"/>
      <c r="FPK13"/>
      <c r="FPL13"/>
      <c r="FPM13"/>
      <c r="FPN13"/>
      <c r="FPO13"/>
      <c r="FPP13"/>
      <c r="FPQ13"/>
      <c r="FPR13"/>
      <c r="FPS13"/>
      <c r="FPT13"/>
      <c r="FPU13"/>
      <c r="FPV13"/>
      <c r="FPW13"/>
      <c r="FPX13"/>
      <c r="FPY13"/>
      <c r="FPZ13"/>
      <c r="FQA13"/>
      <c r="FQB13"/>
      <c r="FQC13"/>
      <c r="FQD13"/>
      <c r="FQE13"/>
      <c r="FQF13"/>
      <c r="FQG13"/>
      <c r="FQH13"/>
      <c r="FQI13"/>
      <c r="FQJ13"/>
      <c r="FQK13"/>
      <c r="FQL13"/>
      <c r="FQM13"/>
      <c r="FQN13"/>
      <c r="FQO13"/>
      <c r="FQP13"/>
      <c r="FQQ13"/>
      <c r="FQR13"/>
      <c r="FQS13"/>
      <c r="FQT13"/>
      <c r="FQU13"/>
      <c r="FQV13"/>
      <c r="FQW13"/>
      <c r="FQX13"/>
      <c r="FQY13"/>
      <c r="FQZ13"/>
      <c r="FRA13"/>
      <c r="FRB13"/>
      <c r="FRC13"/>
      <c r="FRD13"/>
      <c r="FRE13"/>
      <c r="FRF13"/>
      <c r="FRG13"/>
      <c r="FRH13"/>
      <c r="FRI13"/>
      <c r="FRJ13"/>
      <c r="FRK13"/>
      <c r="FRL13"/>
      <c r="FRM13"/>
      <c r="FRN13"/>
      <c r="FRO13"/>
      <c r="FRP13"/>
      <c r="FRQ13"/>
      <c r="FRR13"/>
      <c r="FRS13"/>
      <c r="FRT13"/>
      <c r="FRU13"/>
      <c r="FRV13"/>
      <c r="FRW13"/>
      <c r="FRX13"/>
      <c r="FRY13"/>
      <c r="FRZ13"/>
      <c r="FSA13"/>
      <c r="FSB13"/>
      <c r="FSC13"/>
      <c r="FSD13"/>
      <c r="FSE13"/>
      <c r="FSF13"/>
      <c r="FSG13"/>
      <c r="FSH13"/>
      <c r="FSI13"/>
      <c r="FSJ13"/>
      <c r="FSK13"/>
      <c r="FSL13"/>
      <c r="FSM13"/>
      <c r="FSN13"/>
      <c r="FSO13"/>
      <c r="FSP13"/>
      <c r="FSQ13"/>
      <c r="FSR13"/>
      <c r="FSS13"/>
      <c r="FST13"/>
      <c r="FSU13"/>
      <c r="FSV13"/>
      <c r="FSW13"/>
      <c r="FSX13"/>
      <c r="FSY13"/>
      <c r="FSZ13"/>
      <c r="FTA13"/>
      <c r="FTB13"/>
      <c r="FTC13"/>
      <c r="FTD13"/>
      <c r="FTE13"/>
      <c r="FTF13"/>
      <c r="FTG13"/>
      <c r="FTH13"/>
      <c r="FTI13"/>
      <c r="FTJ13"/>
      <c r="FTK13"/>
      <c r="FTL13"/>
      <c r="FTM13"/>
      <c r="FTN13"/>
      <c r="FTO13"/>
      <c r="FTP13"/>
      <c r="FTQ13"/>
      <c r="FTR13"/>
      <c r="FTS13"/>
      <c r="FTT13"/>
      <c r="FTU13"/>
      <c r="FTV13"/>
      <c r="FTW13"/>
      <c r="FTX13"/>
      <c r="FTY13"/>
      <c r="FTZ13"/>
      <c r="FUA13"/>
      <c r="FUB13"/>
      <c r="FUC13"/>
      <c r="FUD13"/>
      <c r="FUE13"/>
      <c r="FUF13"/>
      <c r="FUG13"/>
      <c r="FUH13"/>
      <c r="FUI13"/>
      <c r="FUJ13"/>
      <c r="FUK13"/>
      <c r="FUL13"/>
      <c r="FUM13"/>
      <c r="FUN13"/>
      <c r="FUO13"/>
      <c r="FUP13"/>
      <c r="FUQ13"/>
      <c r="FUR13"/>
      <c r="FUS13"/>
      <c r="FUT13"/>
      <c r="FUU13"/>
      <c r="FUV13"/>
      <c r="FUW13"/>
      <c r="FUX13"/>
      <c r="FUY13"/>
      <c r="FUZ13"/>
      <c r="FVA13"/>
      <c r="FVB13"/>
      <c r="FVC13"/>
      <c r="FVD13"/>
      <c r="FVE13"/>
      <c r="FVF13"/>
      <c r="FVG13"/>
      <c r="FVH13"/>
      <c r="FVI13"/>
      <c r="FVJ13"/>
      <c r="FVK13"/>
      <c r="FVL13"/>
      <c r="FVM13"/>
      <c r="FVN13"/>
      <c r="FVO13"/>
      <c r="FVP13"/>
      <c r="FVQ13"/>
      <c r="FVR13"/>
      <c r="FVS13"/>
      <c r="FVT13"/>
      <c r="FVU13"/>
      <c r="FVV13"/>
      <c r="FVW13"/>
      <c r="FVX13"/>
      <c r="FVY13"/>
      <c r="FVZ13"/>
      <c r="FWA13"/>
      <c r="FWB13"/>
      <c r="FWC13"/>
      <c r="FWD13"/>
      <c r="FWE13"/>
      <c r="FWF13"/>
      <c r="FWG13"/>
      <c r="FWH13"/>
      <c r="FWI13"/>
      <c r="FWJ13"/>
      <c r="FWK13"/>
      <c r="FWL13"/>
      <c r="FWM13"/>
      <c r="FWN13"/>
      <c r="FWO13"/>
      <c r="FWP13"/>
      <c r="FWQ13"/>
      <c r="FWR13"/>
      <c r="FWS13"/>
      <c r="FWT13"/>
      <c r="FWU13"/>
      <c r="FWV13"/>
      <c r="FWW13"/>
      <c r="FWX13"/>
      <c r="FWY13"/>
      <c r="FWZ13"/>
      <c r="FXA13"/>
      <c r="FXB13"/>
      <c r="FXC13"/>
      <c r="FXD13"/>
      <c r="FXE13"/>
      <c r="FXF13"/>
      <c r="FXG13"/>
      <c r="FXH13"/>
      <c r="FXI13"/>
      <c r="FXJ13"/>
      <c r="FXK13"/>
      <c r="FXL13"/>
      <c r="FXM13"/>
      <c r="FXN13"/>
      <c r="FXO13"/>
      <c r="FXP13"/>
      <c r="FXQ13"/>
      <c r="FXR13"/>
      <c r="FXS13"/>
      <c r="FXT13"/>
      <c r="FXU13"/>
      <c r="FXV13"/>
      <c r="FXW13"/>
      <c r="FXX13"/>
      <c r="FXY13"/>
      <c r="FXZ13"/>
      <c r="FYA13"/>
      <c r="FYB13"/>
      <c r="FYC13"/>
      <c r="FYD13"/>
      <c r="FYE13"/>
      <c r="FYF13"/>
      <c r="FYG13"/>
      <c r="FYH13"/>
      <c r="FYI13"/>
      <c r="FYJ13"/>
      <c r="FYK13"/>
      <c r="FYL13"/>
      <c r="FYM13"/>
      <c r="FYN13"/>
      <c r="FYO13"/>
      <c r="FYP13"/>
      <c r="FYQ13"/>
      <c r="FYR13"/>
      <c r="FYS13"/>
      <c r="FYT13"/>
      <c r="FYU13"/>
      <c r="FYV13"/>
      <c r="FYW13"/>
      <c r="FYX13"/>
      <c r="FYY13"/>
      <c r="FYZ13"/>
      <c r="FZA13"/>
      <c r="FZB13"/>
      <c r="FZC13"/>
      <c r="FZD13"/>
      <c r="FZE13"/>
      <c r="FZF13"/>
      <c r="FZG13"/>
      <c r="FZH13"/>
      <c r="FZI13"/>
      <c r="FZJ13"/>
      <c r="FZK13"/>
      <c r="FZL13"/>
      <c r="FZM13"/>
      <c r="FZN13"/>
      <c r="FZO13"/>
      <c r="FZP13"/>
      <c r="FZQ13"/>
      <c r="FZR13"/>
      <c r="FZS13"/>
      <c r="FZT13"/>
      <c r="FZU13"/>
      <c r="FZV13"/>
      <c r="FZW13"/>
      <c r="FZX13"/>
      <c r="FZY13"/>
      <c r="FZZ13"/>
      <c r="GAA13"/>
      <c r="GAB13"/>
      <c r="GAC13"/>
      <c r="GAD13"/>
      <c r="GAE13"/>
      <c r="GAF13"/>
      <c r="GAG13"/>
      <c r="GAH13"/>
      <c r="GAI13"/>
      <c r="GAJ13"/>
      <c r="GAK13"/>
      <c r="GAL13"/>
      <c r="GAM13"/>
      <c r="GAN13"/>
      <c r="GAO13"/>
      <c r="GAP13"/>
      <c r="GAQ13"/>
      <c r="GAR13"/>
      <c r="GAS13"/>
      <c r="GAT13"/>
      <c r="GAU13"/>
      <c r="GAV13"/>
      <c r="GAW13"/>
      <c r="GAX13"/>
      <c r="GAY13"/>
      <c r="GAZ13"/>
      <c r="GBA13"/>
      <c r="GBB13"/>
      <c r="GBC13"/>
      <c r="GBD13"/>
      <c r="GBE13"/>
      <c r="GBF13"/>
      <c r="GBG13"/>
      <c r="GBH13"/>
      <c r="GBI13"/>
      <c r="GBJ13"/>
      <c r="GBK13"/>
      <c r="GBL13"/>
      <c r="GBM13"/>
      <c r="GBN13"/>
      <c r="GBO13"/>
      <c r="GBP13"/>
      <c r="GBQ13"/>
      <c r="GBR13"/>
      <c r="GBS13"/>
      <c r="GBT13"/>
      <c r="GBU13"/>
      <c r="GBV13"/>
      <c r="GBW13"/>
      <c r="GBX13"/>
      <c r="GBY13"/>
      <c r="GBZ13"/>
      <c r="GCA13"/>
      <c r="GCB13"/>
      <c r="GCC13"/>
      <c r="GCD13"/>
      <c r="GCE13"/>
      <c r="GCF13"/>
      <c r="GCG13"/>
      <c r="GCH13"/>
      <c r="GCI13"/>
      <c r="GCJ13"/>
      <c r="GCK13"/>
      <c r="GCL13"/>
      <c r="GCM13"/>
      <c r="GCN13"/>
      <c r="GCO13"/>
      <c r="GCP13"/>
      <c r="GCQ13"/>
      <c r="GCR13"/>
      <c r="GCS13"/>
      <c r="GCT13"/>
      <c r="GCU13"/>
      <c r="GCV13"/>
      <c r="GCW13"/>
      <c r="GCX13"/>
      <c r="GCY13"/>
      <c r="GCZ13"/>
      <c r="GDA13"/>
      <c r="GDB13"/>
      <c r="GDC13"/>
      <c r="GDD13"/>
      <c r="GDE13"/>
      <c r="GDF13"/>
      <c r="GDG13"/>
      <c r="GDH13"/>
      <c r="GDI13"/>
      <c r="GDJ13"/>
      <c r="GDK13"/>
      <c r="GDL13"/>
      <c r="GDM13"/>
      <c r="GDN13"/>
      <c r="GDO13"/>
      <c r="GDP13"/>
      <c r="GDQ13"/>
      <c r="GDR13"/>
      <c r="GDS13"/>
      <c r="GDT13"/>
      <c r="GDU13"/>
      <c r="GDV13"/>
      <c r="GDW13"/>
      <c r="GDX13"/>
      <c r="GDY13"/>
      <c r="GDZ13"/>
      <c r="GEA13"/>
      <c r="GEB13"/>
      <c r="GEC13"/>
      <c r="GED13"/>
      <c r="GEE13"/>
      <c r="GEF13"/>
      <c r="GEG13"/>
      <c r="GEH13"/>
      <c r="GEI13"/>
      <c r="GEJ13"/>
      <c r="GEK13"/>
      <c r="GEL13"/>
      <c r="GEM13"/>
      <c r="GEN13"/>
      <c r="GEO13"/>
      <c r="GEP13"/>
      <c r="GEQ13"/>
      <c r="GER13"/>
      <c r="GES13"/>
      <c r="GET13"/>
      <c r="GEU13"/>
      <c r="GEV13"/>
      <c r="GEW13"/>
      <c r="GEX13"/>
      <c r="GEY13"/>
      <c r="GEZ13"/>
      <c r="GFA13"/>
      <c r="GFB13"/>
      <c r="GFC13"/>
      <c r="GFD13"/>
      <c r="GFE13"/>
      <c r="GFF13"/>
      <c r="GFG13"/>
      <c r="GFH13"/>
      <c r="GFI13"/>
      <c r="GFJ13"/>
      <c r="GFK13"/>
      <c r="GFL13"/>
      <c r="GFM13"/>
      <c r="GFN13"/>
      <c r="GFO13"/>
      <c r="GFP13"/>
      <c r="GFQ13"/>
      <c r="GFR13"/>
      <c r="GFS13"/>
      <c r="GFT13"/>
      <c r="GFU13"/>
      <c r="GFV13"/>
      <c r="GFW13"/>
      <c r="GFX13"/>
      <c r="GFY13"/>
      <c r="GFZ13"/>
      <c r="GGA13"/>
      <c r="GGB13"/>
      <c r="GGC13"/>
      <c r="GGD13"/>
      <c r="GGE13"/>
      <c r="GGF13"/>
      <c r="GGG13"/>
      <c r="GGH13"/>
      <c r="GGI13"/>
      <c r="GGJ13"/>
      <c r="GGK13"/>
      <c r="GGL13"/>
      <c r="GGM13"/>
      <c r="GGN13"/>
      <c r="GGO13"/>
      <c r="GGP13"/>
      <c r="GGQ13"/>
      <c r="GGR13"/>
      <c r="GGS13"/>
      <c r="GGT13"/>
      <c r="GGU13"/>
      <c r="GGV13"/>
      <c r="GGW13"/>
      <c r="GGX13"/>
      <c r="GGY13"/>
      <c r="GGZ13"/>
      <c r="GHA13"/>
      <c r="GHB13"/>
      <c r="GHC13"/>
      <c r="GHD13"/>
      <c r="GHE13"/>
      <c r="GHF13"/>
      <c r="GHG13"/>
      <c r="GHH13"/>
      <c r="GHI13"/>
      <c r="GHJ13"/>
      <c r="GHK13"/>
      <c r="GHL13"/>
      <c r="GHM13"/>
      <c r="GHN13"/>
      <c r="GHO13"/>
      <c r="GHP13"/>
      <c r="GHQ13"/>
      <c r="GHR13"/>
      <c r="GHS13"/>
      <c r="GHT13"/>
      <c r="GHU13"/>
      <c r="GHV13"/>
      <c r="GHW13"/>
      <c r="GHX13"/>
      <c r="GHY13"/>
      <c r="GHZ13"/>
      <c r="GIA13"/>
      <c r="GIB13"/>
      <c r="GIC13"/>
      <c r="GID13"/>
      <c r="GIE13"/>
      <c r="GIF13"/>
      <c r="GIG13"/>
      <c r="GIH13"/>
      <c r="GII13"/>
      <c r="GIJ13"/>
      <c r="GIK13"/>
      <c r="GIL13"/>
      <c r="GIM13"/>
      <c r="GIN13"/>
      <c r="GIO13"/>
      <c r="GIP13"/>
      <c r="GIQ13"/>
      <c r="GIR13"/>
      <c r="GIS13"/>
      <c r="GIT13"/>
      <c r="GIU13"/>
      <c r="GIV13"/>
      <c r="GIW13"/>
      <c r="GIX13"/>
      <c r="GIY13"/>
      <c r="GIZ13"/>
      <c r="GJA13"/>
      <c r="GJB13"/>
      <c r="GJC13"/>
      <c r="GJD13"/>
      <c r="GJE13"/>
      <c r="GJF13"/>
      <c r="GJG13"/>
      <c r="GJH13"/>
      <c r="GJI13"/>
      <c r="GJJ13"/>
      <c r="GJK13"/>
      <c r="GJL13"/>
      <c r="GJM13"/>
      <c r="GJN13"/>
      <c r="GJO13"/>
      <c r="GJP13"/>
      <c r="GJQ13"/>
      <c r="GJR13"/>
      <c r="GJS13"/>
      <c r="GJT13"/>
      <c r="GJU13"/>
      <c r="GJV13"/>
      <c r="GJW13"/>
      <c r="GJX13"/>
      <c r="GJY13"/>
      <c r="GJZ13"/>
      <c r="GKA13"/>
      <c r="GKB13"/>
      <c r="GKC13"/>
      <c r="GKD13"/>
      <c r="GKE13"/>
      <c r="GKF13"/>
      <c r="GKG13"/>
      <c r="GKH13"/>
      <c r="GKI13"/>
      <c r="GKJ13"/>
      <c r="GKK13"/>
      <c r="GKL13"/>
      <c r="GKM13"/>
      <c r="GKN13"/>
      <c r="GKO13"/>
      <c r="GKP13"/>
      <c r="GKQ13"/>
      <c r="GKR13"/>
      <c r="GKS13"/>
      <c r="GKT13"/>
      <c r="GKU13"/>
      <c r="GKV13"/>
      <c r="GKW13"/>
      <c r="GKX13"/>
      <c r="GKY13"/>
      <c r="GKZ13"/>
      <c r="GLA13"/>
      <c r="GLB13"/>
      <c r="GLC13"/>
      <c r="GLD13"/>
      <c r="GLE13"/>
      <c r="GLF13"/>
      <c r="GLG13"/>
      <c r="GLH13"/>
      <c r="GLI13"/>
      <c r="GLJ13"/>
      <c r="GLK13"/>
      <c r="GLL13"/>
      <c r="GLM13"/>
      <c r="GLN13"/>
      <c r="GLO13"/>
      <c r="GLP13"/>
      <c r="GLQ13"/>
      <c r="GLR13"/>
      <c r="GLS13"/>
      <c r="GLT13"/>
      <c r="GLU13"/>
      <c r="GLV13"/>
      <c r="GLW13"/>
      <c r="GLX13"/>
      <c r="GLY13"/>
      <c r="GLZ13"/>
      <c r="GMA13"/>
      <c r="GMB13"/>
      <c r="GMC13"/>
      <c r="GMD13"/>
      <c r="GME13"/>
      <c r="GMF13"/>
      <c r="GMG13"/>
      <c r="GMH13"/>
      <c r="GMI13"/>
      <c r="GMJ13"/>
      <c r="GMK13"/>
      <c r="GML13"/>
      <c r="GMM13"/>
      <c r="GMN13"/>
      <c r="GMO13"/>
      <c r="GMP13"/>
      <c r="GMQ13"/>
      <c r="GMR13"/>
      <c r="GMS13"/>
      <c r="GMT13"/>
      <c r="GMU13"/>
      <c r="GMV13"/>
      <c r="GMW13"/>
      <c r="GMX13"/>
      <c r="GMY13"/>
      <c r="GMZ13"/>
      <c r="GNA13"/>
      <c r="GNB13"/>
      <c r="GNC13"/>
      <c r="GND13"/>
      <c r="GNE13"/>
      <c r="GNF13"/>
      <c r="GNG13"/>
      <c r="GNH13"/>
      <c r="GNI13"/>
      <c r="GNJ13"/>
      <c r="GNK13"/>
      <c r="GNL13"/>
      <c r="GNM13"/>
      <c r="GNN13"/>
      <c r="GNO13"/>
      <c r="GNP13"/>
      <c r="GNQ13"/>
      <c r="GNR13"/>
      <c r="GNS13"/>
      <c r="GNT13"/>
      <c r="GNU13"/>
      <c r="GNV13"/>
      <c r="GNW13"/>
      <c r="GNX13"/>
      <c r="GNY13"/>
      <c r="GNZ13"/>
      <c r="GOA13"/>
      <c r="GOB13"/>
      <c r="GOC13"/>
      <c r="GOD13"/>
      <c r="GOE13"/>
      <c r="GOF13"/>
      <c r="GOG13"/>
      <c r="GOH13"/>
      <c r="GOI13"/>
      <c r="GOJ13"/>
      <c r="GOK13"/>
      <c r="GOL13"/>
      <c r="GOM13"/>
      <c r="GON13"/>
      <c r="GOO13"/>
      <c r="GOP13"/>
      <c r="GOQ13"/>
      <c r="GOR13"/>
      <c r="GOS13"/>
      <c r="GOT13"/>
      <c r="GOU13"/>
      <c r="GOV13"/>
      <c r="GOW13"/>
      <c r="GOX13"/>
      <c r="GOY13"/>
      <c r="GOZ13"/>
      <c r="GPA13"/>
      <c r="GPB13"/>
      <c r="GPC13"/>
      <c r="GPD13"/>
      <c r="GPE13"/>
      <c r="GPF13"/>
      <c r="GPG13"/>
      <c r="GPH13"/>
      <c r="GPI13"/>
      <c r="GPJ13"/>
      <c r="GPK13"/>
      <c r="GPL13"/>
      <c r="GPM13"/>
      <c r="GPN13"/>
      <c r="GPO13"/>
      <c r="GPP13"/>
      <c r="GPQ13"/>
      <c r="GPR13"/>
      <c r="GPS13"/>
      <c r="GPT13"/>
      <c r="GPU13"/>
      <c r="GPV13"/>
      <c r="GPW13"/>
      <c r="GPX13"/>
      <c r="GPY13"/>
      <c r="GPZ13"/>
      <c r="GQA13"/>
      <c r="GQB13"/>
      <c r="GQC13"/>
      <c r="GQD13"/>
      <c r="GQE13"/>
      <c r="GQF13"/>
      <c r="GQG13"/>
      <c r="GQH13"/>
      <c r="GQI13"/>
      <c r="GQJ13"/>
      <c r="GQK13"/>
      <c r="GQL13"/>
      <c r="GQM13"/>
      <c r="GQN13"/>
      <c r="GQO13"/>
      <c r="GQP13"/>
      <c r="GQQ13"/>
      <c r="GQR13"/>
      <c r="GQS13"/>
      <c r="GQT13"/>
      <c r="GQU13"/>
      <c r="GQV13"/>
      <c r="GQW13"/>
      <c r="GQX13"/>
      <c r="GQY13"/>
      <c r="GQZ13"/>
      <c r="GRA13"/>
      <c r="GRB13"/>
      <c r="GRC13"/>
      <c r="GRD13"/>
      <c r="GRE13"/>
      <c r="GRF13"/>
      <c r="GRG13"/>
      <c r="GRH13"/>
      <c r="GRI13"/>
      <c r="GRJ13"/>
      <c r="GRK13"/>
      <c r="GRL13"/>
      <c r="GRM13"/>
      <c r="GRN13"/>
      <c r="GRO13"/>
      <c r="GRP13"/>
      <c r="GRQ13"/>
      <c r="GRR13"/>
      <c r="GRS13"/>
      <c r="GRT13"/>
      <c r="GRU13"/>
      <c r="GRV13"/>
      <c r="GRW13"/>
      <c r="GRX13"/>
      <c r="GRY13"/>
      <c r="GRZ13"/>
      <c r="GSA13"/>
      <c r="GSB13"/>
      <c r="GSC13"/>
      <c r="GSD13"/>
      <c r="GSE13"/>
      <c r="GSF13"/>
      <c r="GSG13"/>
      <c r="GSH13"/>
      <c r="GSI13"/>
      <c r="GSJ13"/>
      <c r="GSK13"/>
      <c r="GSL13"/>
      <c r="GSM13"/>
      <c r="GSN13"/>
      <c r="GSO13"/>
      <c r="GSP13"/>
      <c r="GSQ13"/>
      <c r="GSR13"/>
      <c r="GSS13"/>
      <c r="GST13"/>
      <c r="GSU13"/>
      <c r="GSV13"/>
      <c r="GSW13"/>
      <c r="GSX13"/>
      <c r="GSY13"/>
      <c r="GSZ13"/>
      <c r="GTA13"/>
      <c r="GTB13"/>
      <c r="GTC13"/>
      <c r="GTD13"/>
      <c r="GTE13"/>
      <c r="GTF13"/>
      <c r="GTG13"/>
      <c r="GTH13"/>
      <c r="GTI13"/>
      <c r="GTJ13"/>
      <c r="GTK13"/>
      <c r="GTL13"/>
      <c r="GTM13"/>
      <c r="GTN13"/>
      <c r="GTO13"/>
      <c r="GTP13"/>
      <c r="GTQ13"/>
      <c r="GTR13"/>
      <c r="GTS13"/>
      <c r="GTT13"/>
      <c r="GTU13"/>
      <c r="GTV13"/>
      <c r="GTW13"/>
      <c r="GTX13"/>
      <c r="GTY13"/>
      <c r="GTZ13"/>
      <c r="GUA13"/>
      <c r="GUB13"/>
      <c r="GUC13"/>
      <c r="GUD13"/>
      <c r="GUE13"/>
      <c r="GUF13"/>
      <c r="GUG13"/>
      <c r="GUH13"/>
      <c r="GUI13"/>
      <c r="GUJ13"/>
      <c r="GUK13"/>
      <c r="GUL13"/>
      <c r="GUM13"/>
      <c r="GUN13"/>
      <c r="GUO13"/>
      <c r="GUP13"/>
      <c r="GUQ13"/>
      <c r="GUR13"/>
      <c r="GUS13"/>
      <c r="GUT13"/>
      <c r="GUU13"/>
      <c r="GUV13"/>
      <c r="GUW13"/>
      <c r="GUX13"/>
      <c r="GUY13"/>
      <c r="GUZ13"/>
      <c r="GVA13"/>
      <c r="GVB13"/>
      <c r="GVC13"/>
      <c r="GVD13"/>
      <c r="GVE13"/>
      <c r="GVF13"/>
      <c r="GVG13"/>
      <c r="GVH13"/>
      <c r="GVI13"/>
      <c r="GVJ13"/>
      <c r="GVK13"/>
      <c r="GVL13"/>
      <c r="GVM13"/>
      <c r="GVN13"/>
      <c r="GVO13"/>
      <c r="GVP13"/>
      <c r="GVQ13"/>
      <c r="GVR13"/>
      <c r="GVS13"/>
      <c r="GVT13"/>
      <c r="GVU13"/>
      <c r="GVV13"/>
      <c r="GVW13"/>
      <c r="GVX13"/>
      <c r="GVY13"/>
      <c r="GVZ13"/>
      <c r="GWA13"/>
      <c r="GWB13"/>
      <c r="GWC13"/>
      <c r="GWD13"/>
      <c r="GWE13"/>
      <c r="GWF13"/>
      <c r="GWG13"/>
      <c r="GWH13"/>
      <c r="GWI13"/>
      <c r="GWJ13"/>
      <c r="GWK13"/>
      <c r="GWL13"/>
      <c r="GWM13"/>
      <c r="GWN13"/>
      <c r="GWO13"/>
      <c r="GWP13"/>
      <c r="GWQ13"/>
      <c r="GWR13"/>
      <c r="GWS13"/>
      <c r="GWT13"/>
      <c r="GWU13"/>
      <c r="GWV13"/>
      <c r="GWW13"/>
      <c r="GWX13"/>
      <c r="GWY13"/>
      <c r="GWZ13"/>
      <c r="GXA13"/>
      <c r="GXB13"/>
      <c r="GXC13"/>
      <c r="GXD13"/>
      <c r="GXE13"/>
      <c r="GXF13"/>
      <c r="GXG13"/>
      <c r="GXH13"/>
      <c r="GXI13"/>
      <c r="GXJ13"/>
      <c r="GXK13"/>
      <c r="GXL13"/>
      <c r="GXM13"/>
      <c r="GXN13"/>
      <c r="GXO13"/>
      <c r="GXP13"/>
      <c r="GXQ13"/>
      <c r="GXR13"/>
      <c r="GXS13"/>
      <c r="GXT13"/>
      <c r="GXU13"/>
      <c r="GXV13"/>
      <c r="GXW13"/>
      <c r="GXX13"/>
      <c r="GXY13"/>
      <c r="GXZ13"/>
      <c r="GYA13"/>
      <c r="GYB13"/>
      <c r="GYC13"/>
      <c r="GYD13"/>
      <c r="GYE13"/>
      <c r="GYF13"/>
      <c r="GYG13"/>
      <c r="GYH13"/>
      <c r="GYI13"/>
      <c r="GYJ13"/>
      <c r="GYK13"/>
      <c r="GYL13"/>
      <c r="GYM13"/>
      <c r="GYN13"/>
      <c r="GYO13"/>
      <c r="GYP13"/>
      <c r="GYQ13"/>
      <c r="GYR13"/>
      <c r="GYS13"/>
      <c r="GYT13"/>
      <c r="GYU13"/>
      <c r="GYV13"/>
      <c r="GYW13"/>
      <c r="GYX13"/>
      <c r="GYY13"/>
      <c r="GYZ13"/>
      <c r="GZA13"/>
      <c r="GZB13"/>
      <c r="GZC13"/>
      <c r="GZD13"/>
      <c r="GZE13"/>
      <c r="GZF13"/>
      <c r="GZG13"/>
      <c r="GZH13"/>
      <c r="GZI13"/>
      <c r="GZJ13"/>
      <c r="GZK13"/>
      <c r="GZL13"/>
      <c r="GZM13"/>
      <c r="GZN13"/>
      <c r="GZO13"/>
      <c r="GZP13"/>
      <c r="GZQ13"/>
      <c r="GZR13"/>
      <c r="GZS13"/>
      <c r="GZT13"/>
      <c r="GZU13"/>
      <c r="GZV13"/>
      <c r="GZW13"/>
      <c r="GZX13"/>
      <c r="GZY13"/>
      <c r="GZZ13"/>
      <c r="HAA13"/>
      <c r="HAB13"/>
      <c r="HAC13"/>
      <c r="HAD13"/>
      <c r="HAE13"/>
      <c r="HAF13"/>
      <c r="HAG13"/>
      <c r="HAH13"/>
      <c r="HAI13"/>
      <c r="HAJ13"/>
      <c r="HAK13"/>
      <c r="HAL13"/>
      <c r="HAM13"/>
      <c r="HAN13"/>
      <c r="HAO13"/>
      <c r="HAP13"/>
      <c r="HAQ13"/>
      <c r="HAR13"/>
      <c r="HAS13"/>
      <c r="HAT13"/>
      <c r="HAU13"/>
      <c r="HAV13"/>
      <c r="HAW13"/>
      <c r="HAX13"/>
      <c r="HAY13"/>
      <c r="HAZ13"/>
      <c r="HBA13"/>
      <c r="HBB13"/>
      <c r="HBC13"/>
      <c r="HBD13"/>
      <c r="HBE13"/>
      <c r="HBF13"/>
      <c r="HBG13"/>
      <c r="HBH13"/>
      <c r="HBI13"/>
      <c r="HBJ13"/>
      <c r="HBK13"/>
      <c r="HBL13"/>
      <c r="HBM13"/>
      <c r="HBN13"/>
      <c r="HBO13"/>
      <c r="HBP13"/>
      <c r="HBQ13"/>
      <c r="HBR13"/>
      <c r="HBS13"/>
      <c r="HBT13"/>
      <c r="HBU13"/>
      <c r="HBV13"/>
      <c r="HBW13"/>
      <c r="HBX13"/>
      <c r="HBY13"/>
      <c r="HBZ13"/>
      <c r="HCA13"/>
      <c r="HCB13"/>
      <c r="HCC13"/>
      <c r="HCD13"/>
      <c r="HCE13"/>
      <c r="HCF13"/>
      <c r="HCG13"/>
      <c r="HCH13"/>
      <c r="HCI13"/>
      <c r="HCJ13"/>
      <c r="HCK13"/>
      <c r="HCL13"/>
      <c r="HCM13"/>
      <c r="HCN13"/>
      <c r="HCO13"/>
      <c r="HCP13"/>
      <c r="HCQ13"/>
      <c r="HCR13"/>
      <c r="HCS13"/>
      <c r="HCT13"/>
      <c r="HCU13"/>
      <c r="HCV13"/>
      <c r="HCW13"/>
      <c r="HCX13"/>
      <c r="HCY13"/>
      <c r="HCZ13"/>
      <c r="HDA13"/>
      <c r="HDB13"/>
      <c r="HDC13"/>
      <c r="HDD13"/>
      <c r="HDE13"/>
      <c r="HDF13"/>
      <c r="HDG13"/>
      <c r="HDH13"/>
      <c r="HDI13"/>
      <c r="HDJ13"/>
      <c r="HDK13"/>
      <c r="HDL13"/>
      <c r="HDM13"/>
      <c r="HDN13"/>
      <c r="HDO13"/>
      <c r="HDP13"/>
      <c r="HDQ13"/>
      <c r="HDR13"/>
      <c r="HDS13"/>
      <c r="HDT13"/>
      <c r="HDU13"/>
      <c r="HDV13"/>
      <c r="HDW13"/>
      <c r="HDX13"/>
      <c r="HDY13"/>
      <c r="HDZ13"/>
      <c r="HEA13"/>
      <c r="HEB13"/>
      <c r="HEC13"/>
      <c r="HED13"/>
      <c r="HEE13"/>
      <c r="HEF13"/>
      <c r="HEG13"/>
      <c r="HEH13"/>
      <c r="HEI13"/>
      <c r="HEJ13"/>
      <c r="HEK13"/>
      <c r="HEL13"/>
      <c r="HEM13"/>
      <c r="HEN13"/>
      <c r="HEO13"/>
      <c r="HEP13"/>
      <c r="HEQ13"/>
      <c r="HER13"/>
      <c r="HES13"/>
      <c r="HET13"/>
      <c r="HEU13"/>
      <c r="HEV13"/>
      <c r="HEW13"/>
      <c r="HEX13"/>
      <c r="HEY13"/>
      <c r="HEZ13"/>
      <c r="HFA13"/>
      <c r="HFB13"/>
      <c r="HFC13"/>
      <c r="HFD13"/>
      <c r="HFE13"/>
      <c r="HFF13"/>
      <c r="HFG13"/>
      <c r="HFH13"/>
      <c r="HFI13"/>
      <c r="HFJ13"/>
      <c r="HFK13"/>
      <c r="HFL13"/>
      <c r="HFM13"/>
      <c r="HFN13"/>
      <c r="HFO13"/>
      <c r="HFP13"/>
      <c r="HFQ13"/>
      <c r="HFR13"/>
      <c r="HFS13"/>
      <c r="HFT13"/>
      <c r="HFU13"/>
      <c r="HFV13"/>
      <c r="HFW13"/>
      <c r="HFX13"/>
      <c r="HFY13"/>
      <c r="HFZ13"/>
      <c r="HGA13"/>
      <c r="HGB13"/>
      <c r="HGC13"/>
      <c r="HGD13"/>
      <c r="HGE13"/>
      <c r="HGF13"/>
      <c r="HGG13"/>
      <c r="HGH13"/>
      <c r="HGI13"/>
      <c r="HGJ13"/>
      <c r="HGK13"/>
      <c r="HGL13"/>
      <c r="HGM13"/>
      <c r="HGN13"/>
      <c r="HGO13"/>
      <c r="HGP13"/>
      <c r="HGQ13"/>
      <c r="HGR13"/>
      <c r="HGS13"/>
      <c r="HGT13"/>
      <c r="HGU13"/>
      <c r="HGV13"/>
      <c r="HGW13"/>
      <c r="HGX13"/>
      <c r="HGY13"/>
      <c r="HGZ13"/>
      <c r="HHA13"/>
      <c r="HHB13"/>
      <c r="HHC13"/>
      <c r="HHD13"/>
      <c r="HHE13"/>
      <c r="HHF13"/>
      <c r="HHG13"/>
      <c r="HHH13"/>
      <c r="HHI13"/>
      <c r="HHJ13"/>
      <c r="HHK13"/>
      <c r="HHL13"/>
      <c r="HHM13"/>
      <c r="HHN13"/>
      <c r="HHO13"/>
      <c r="HHP13"/>
      <c r="HHQ13"/>
      <c r="HHR13"/>
      <c r="HHS13"/>
      <c r="HHT13"/>
      <c r="HHU13"/>
      <c r="HHV13"/>
      <c r="HHW13"/>
      <c r="HHX13"/>
      <c r="HHY13"/>
      <c r="HHZ13"/>
      <c r="HIA13"/>
      <c r="HIB13"/>
      <c r="HIC13"/>
      <c r="HID13"/>
      <c r="HIE13"/>
      <c r="HIF13"/>
      <c r="HIG13"/>
      <c r="HIH13"/>
      <c r="HII13"/>
      <c r="HIJ13"/>
      <c r="HIK13"/>
      <c r="HIL13"/>
      <c r="HIM13"/>
      <c r="HIN13"/>
      <c r="HIO13"/>
      <c r="HIP13"/>
      <c r="HIQ13"/>
      <c r="HIR13"/>
      <c r="HIS13"/>
      <c r="HIT13"/>
      <c r="HIU13"/>
      <c r="HIV13"/>
      <c r="HIW13"/>
      <c r="HIX13"/>
      <c r="HIY13"/>
      <c r="HIZ13"/>
      <c r="HJA13"/>
      <c r="HJB13"/>
      <c r="HJC13"/>
      <c r="HJD13"/>
      <c r="HJE13"/>
      <c r="HJF13"/>
      <c r="HJG13"/>
      <c r="HJH13"/>
      <c r="HJI13"/>
      <c r="HJJ13"/>
      <c r="HJK13"/>
      <c r="HJL13"/>
      <c r="HJM13"/>
      <c r="HJN13"/>
      <c r="HJO13"/>
      <c r="HJP13"/>
      <c r="HJQ13"/>
      <c r="HJR13"/>
      <c r="HJS13"/>
      <c r="HJT13"/>
      <c r="HJU13"/>
      <c r="HJV13"/>
      <c r="HJW13"/>
      <c r="HJX13"/>
      <c r="HJY13"/>
      <c r="HJZ13"/>
      <c r="HKA13"/>
      <c r="HKB13"/>
      <c r="HKC13"/>
      <c r="HKD13"/>
      <c r="HKE13"/>
      <c r="HKF13"/>
      <c r="HKG13"/>
      <c r="HKH13"/>
      <c r="HKI13"/>
      <c r="HKJ13"/>
      <c r="HKK13"/>
      <c r="HKL13"/>
      <c r="HKM13"/>
      <c r="HKN13"/>
      <c r="HKO13"/>
      <c r="HKP13"/>
      <c r="HKQ13"/>
      <c r="HKR13"/>
      <c r="HKS13"/>
      <c r="HKT13"/>
      <c r="HKU13"/>
      <c r="HKV13"/>
      <c r="HKW13"/>
      <c r="HKX13"/>
      <c r="HKY13"/>
      <c r="HKZ13"/>
      <c r="HLA13"/>
      <c r="HLB13"/>
      <c r="HLC13"/>
      <c r="HLD13"/>
      <c r="HLE13"/>
      <c r="HLF13"/>
      <c r="HLG13"/>
      <c r="HLH13"/>
      <c r="HLI13"/>
      <c r="HLJ13"/>
      <c r="HLK13"/>
      <c r="HLL13"/>
      <c r="HLM13"/>
      <c r="HLN13"/>
      <c r="HLO13"/>
      <c r="HLP13"/>
      <c r="HLQ13"/>
      <c r="HLR13"/>
      <c r="HLS13"/>
      <c r="HLT13"/>
      <c r="HLU13"/>
      <c r="HLV13"/>
      <c r="HLW13"/>
      <c r="HLX13"/>
      <c r="HLY13"/>
      <c r="HLZ13"/>
      <c r="HMA13"/>
      <c r="HMB13"/>
      <c r="HMC13"/>
      <c r="HMD13"/>
      <c r="HME13"/>
      <c r="HMF13"/>
      <c r="HMG13"/>
      <c r="HMH13"/>
      <c r="HMI13"/>
      <c r="HMJ13"/>
      <c r="HMK13"/>
      <c r="HML13"/>
      <c r="HMM13"/>
      <c r="HMN13"/>
      <c r="HMO13"/>
      <c r="HMP13"/>
      <c r="HMQ13"/>
      <c r="HMR13"/>
      <c r="HMS13"/>
      <c r="HMT13"/>
      <c r="HMU13"/>
      <c r="HMV13"/>
      <c r="HMW13"/>
      <c r="HMX13"/>
      <c r="HMY13"/>
      <c r="HMZ13"/>
      <c r="HNA13"/>
      <c r="HNB13"/>
      <c r="HNC13"/>
      <c r="HND13"/>
      <c r="HNE13"/>
      <c r="HNF13"/>
      <c r="HNG13"/>
      <c r="HNH13"/>
      <c r="HNI13"/>
      <c r="HNJ13"/>
      <c r="HNK13"/>
      <c r="HNL13"/>
      <c r="HNM13"/>
      <c r="HNN13"/>
      <c r="HNO13"/>
      <c r="HNP13"/>
      <c r="HNQ13"/>
      <c r="HNR13"/>
      <c r="HNS13"/>
      <c r="HNT13"/>
      <c r="HNU13"/>
      <c r="HNV13"/>
      <c r="HNW13"/>
      <c r="HNX13"/>
      <c r="HNY13"/>
      <c r="HNZ13"/>
      <c r="HOA13"/>
      <c r="HOB13"/>
      <c r="HOC13"/>
      <c r="HOD13"/>
      <c r="HOE13"/>
      <c r="HOF13"/>
      <c r="HOG13"/>
      <c r="HOH13"/>
      <c r="HOI13"/>
      <c r="HOJ13"/>
      <c r="HOK13"/>
      <c r="HOL13"/>
      <c r="HOM13"/>
      <c r="HON13"/>
      <c r="HOO13"/>
      <c r="HOP13"/>
      <c r="HOQ13"/>
      <c r="HOR13"/>
      <c r="HOS13"/>
      <c r="HOT13"/>
      <c r="HOU13"/>
      <c r="HOV13"/>
      <c r="HOW13"/>
      <c r="HOX13"/>
      <c r="HOY13"/>
      <c r="HOZ13"/>
      <c r="HPA13"/>
      <c r="HPB13"/>
      <c r="HPC13"/>
      <c r="HPD13"/>
      <c r="HPE13"/>
      <c r="HPF13"/>
      <c r="HPG13"/>
      <c r="HPH13"/>
      <c r="HPI13"/>
      <c r="HPJ13"/>
      <c r="HPK13"/>
      <c r="HPL13"/>
      <c r="HPM13"/>
      <c r="HPN13"/>
      <c r="HPO13"/>
      <c r="HPP13"/>
      <c r="HPQ13"/>
      <c r="HPR13"/>
      <c r="HPS13"/>
      <c r="HPT13"/>
      <c r="HPU13"/>
      <c r="HPV13"/>
      <c r="HPW13"/>
      <c r="HPX13"/>
      <c r="HPY13"/>
      <c r="HPZ13"/>
      <c r="HQA13"/>
      <c r="HQB13"/>
      <c r="HQC13"/>
      <c r="HQD13"/>
      <c r="HQE13"/>
      <c r="HQF13"/>
      <c r="HQG13"/>
      <c r="HQH13"/>
      <c r="HQI13"/>
      <c r="HQJ13"/>
      <c r="HQK13"/>
      <c r="HQL13"/>
      <c r="HQM13"/>
      <c r="HQN13"/>
      <c r="HQO13"/>
      <c r="HQP13"/>
      <c r="HQQ13"/>
      <c r="HQR13"/>
      <c r="HQS13"/>
      <c r="HQT13"/>
      <c r="HQU13"/>
      <c r="HQV13"/>
      <c r="HQW13"/>
      <c r="HQX13"/>
      <c r="HQY13"/>
      <c r="HQZ13"/>
      <c r="HRA13"/>
      <c r="HRB13"/>
      <c r="HRC13"/>
      <c r="HRD13"/>
      <c r="HRE13"/>
      <c r="HRF13"/>
      <c r="HRG13"/>
      <c r="HRH13"/>
      <c r="HRI13"/>
      <c r="HRJ13"/>
      <c r="HRK13"/>
      <c r="HRL13"/>
      <c r="HRM13"/>
      <c r="HRN13"/>
      <c r="HRO13"/>
      <c r="HRP13"/>
      <c r="HRQ13"/>
      <c r="HRR13"/>
      <c r="HRS13"/>
      <c r="HRT13"/>
      <c r="HRU13"/>
      <c r="HRV13"/>
      <c r="HRW13"/>
      <c r="HRX13"/>
      <c r="HRY13"/>
      <c r="HRZ13"/>
      <c r="HSA13"/>
      <c r="HSB13"/>
      <c r="HSC13"/>
      <c r="HSD13"/>
      <c r="HSE13"/>
      <c r="HSF13"/>
      <c r="HSG13"/>
      <c r="HSH13"/>
      <c r="HSI13"/>
      <c r="HSJ13"/>
      <c r="HSK13"/>
      <c r="HSL13"/>
      <c r="HSM13"/>
      <c r="HSN13"/>
      <c r="HSO13"/>
      <c r="HSP13"/>
      <c r="HSQ13"/>
      <c r="HSR13"/>
      <c r="HSS13"/>
      <c r="HST13"/>
      <c r="HSU13"/>
      <c r="HSV13"/>
      <c r="HSW13"/>
      <c r="HSX13"/>
      <c r="HSY13"/>
      <c r="HSZ13"/>
      <c r="HTA13"/>
      <c r="HTB13"/>
      <c r="HTC13"/>
      <c r="HTD13"/>
      <c r="HTE13"/>
      <c r="HTF13"/>
      <c r="HTG13"/>
      <c r="HTH13"/>
      <c r="HTI13"/>
      <c r="HTJ13"/>
      <c r="HTK13"/>
      <c r="HTL13"/>
      <c r="HTM13"/>
      <c r="HTN13"/>
      <c r="HTO13"/>
      <c r="HTP13"/>
      <c r="HTQ13"/>
      <c r="HTR13"/>
      <c r="HTS13"/>
      <c r="HTT13"/>
      <c r="HTU13"/>
      <c r="HTV13"/>
      <c r="HTW13"/>
      <c r="HTX13"/>
      <c r="HTY13"/>
      <c r="HTZ13"/>
      <c r="HUA13"/>
      <c r="HUB13"/>
      <c r="HUC13"/>
      <c r="HUD13"/>
      <c r="HUE13"/>
      <c r="HUF13"/>
      <c r="HUG13"/>
      <c r="HUH13"/>
      <c r="HUI13"/>
      <c r="HUJ13"/>
      <c r="HUK13"/>
      <c r="HUL13"/>
      <c r="HUM13"/>
      <c r="HUN13"/>
      <c r="HUO13"/>
      <c r="HUP13"/>
      <c r="HUQ13"/>
      <c r="HUR13"/>
      <c r="HUS13"/>
      <c r="HUT13"/>
      <c r="HUU13"/>
      <c r="HUV13"/>
      <c r="HUW13"/>
      <c r="HUX13"/>
      <c r="HUY13"/>
      <c r="HUZ13"/>
      <c r="HVA13"/>
      <c r="HVB13"/>
      <c r="HVC13"/>
      <c r="HVD13"/>
      <c r="HVE13"/>
      <c r="HVF13"/>
      <c r="HVG13"/>
      <c r="HVH13"/>
      <c r="HVI13"/>
      <c r="HVJ13"/>
      <c r="HVK13"/>
      <c r="HVL13"/>
      <c r="HVM13"/>
      <c r="HVN13"/>
      <c r="HVO13"/>
      <c r="HVP13"/>
      <c r="HVQ13"/>
      <c r="HVR13"/>
      <c r="HVS13"/>
      <c r="HVT13"/>
      <c r="HVU13"/>
      <c r="HVV13"/>
      <c r="HVW13"/>
      <c r="HVX13"/>
      <c r="HVY13"/>
      <c r="HVZ13"/>
      <c r="HWA13"/>
      <c r="HWB13"/>
      <c r="HWC13"/>
      <c r="HWD13"/>
      <c r="HWE13"/>
      <c r="HWF13"/>
      <c r="HWG13"/>
      <c r="HWH13"/>
      <c r="HWI13"/>
      <c r="HWJ13"/>
      <c r="HWK13"/>
      <c r="HWL13"/>
      <c r="HWM13"/>
      <c r="HWN13"/>
      <c r="HWO13"/>
      <c r="HWP13"/>
      <c r="HWQ13"/>
      <c r="HWR13"/>
      <c r="HWS13"/>
      <c r="HWT13"/>
      <c r="HWU13"/>
      <c r="HWV13"/>
      <c r="HWW13"/>
      <c r="HWX13"/>
      <c r="HWY13"/>
      <c r="HWZ13"/>
      <c r="HXA13"/>
      <c r="HXB13"/>
      <c r="HXC13"/>
      <c r="HXD13"/>
      <c r="HXE13"/>
      <c r="HXF13"/>
      <c r="HXG13"/>
      <c r="HXH13"/>
      <c r="HXI13"/>
      <c r="HXJ13"/>
      <c r="HXK13"/>
      <c r="HXL13"/>
      <c r="HXM13"/>
      <c r="HXN13"/>
      <c r="HXO13"/>
      <c r="HXP13"/>
      <c r="HXQ13"/>
      <c r="HXR13"/>
      <c r="HXS13"/>
      <c r="HXT13"/>
      <c r="HXU13"/>
      <c r="HXV13"/>
      <c r="HXW13"/>
      <c r="HXX13"/>
      <c r="HXY13"/>
      <c r="HXZ13"/>
      <c r="HYA13"/>
      <c r="HYB13"/>
      <c r="HYC13"/>
      <c r="HYD13"/>
      <c r="HYE13"/>
      <c r="HYF13"/>
      <c r="HYG13"/>
      <c r="HYH13"/>
      <c r="HYI13"/>
      <c r="HYJ13"/>
      <c r="HYK13"/>
      <c r="HYL13"/>
      <c r="HYM13"/>
      <c r="HYN13"/>
      <c r="HYO13"/>
      <c r="HYP13"/>
      <c r="HYQ13"/>
      <c r="HYR13"/>
      <c r="HYS13"/>
      <c r="HYT13"/>
      <c r="HYU13"/>
      <c r="HYV13"/>
      <c r="HYW13"/>
      <c r="HYX13"/>
      <c r="HYY13"/>
      <c r="HYZ13"/>
      <c r="HZA13"/>
      <c r="HZB13"/>
      <c r="HZC13"/>
      <c r="HZD13"/>
      <c r="HZE13"/>
      <c r="HZF13"/>
      <c r="HZG13"/>
      <c r="HZH13"/>
      <c r="HZI13"/>
      <c r="HZJ13"/>
      <c r="HZK13"/>
      <c r="HZL13"/>
      <c r="HZM13"/>
      <c r="HZN13"/>
      <c r="HZO13"/>
      <c r="HZP13"/>
      <c r="HZQ13"/>
      <c r="HZR13"/>
      <c r="HZS13"/>
      <c r="HZT13"/>
      <c r="HZU13"/>
      <c r="HZV13"/>
      <c r="HZW13"/>
      <c r="HZX13"/>
      <c r="HZY13"/>
      <c r="HZZ13"/>
      <c r="IAA13"/>
      <c r="IAB13"/>
      <c r="IAC13"/>
      <c r="IAD13"/>
      <c r="IAE13"/>
      <c r="IAF13"/>
      <c r="IAG13"/>
      <c r="IAH13"/>
      <c r="IAI13"/>
      <c r="IAJ13"/>
      <c r="IAK13"/>
      <c r="IAL13"/>
      <c r="IAM13"/>
      <c r="IAN13"/>
      <c r="IAO13"/>
      <c r="IAP13"/>
      <c r="IAQ13"/>
      <c r="IAR13"/>
      <c r="IAS13"/>
      <c r="IAT13"/>
      <c r="IAU13"/>
      <c r="IAV13"/>
      <c r="IAW13"/>
      <c r="IAX13"/>
      <c r="IAY13"/>
      <c r="IAZ13"/>
      <c r="IBA13"/>
      <c r="IBB13"/>
      <c r="IBC13"/>
      <c r="IBD13"/>
      <c r="IBE13"/>
      <c r="IBF13"/>
      <c r="IBG13"/>
      <c r="IBH13"/>
      <c r="IBI13"/>
      <c r="IBJ13"/>
      <c r="IBK13"/>
      <c r="IBL13"/>
      <c r="IBM13"/>
      <c r="IBN13"/>
      <c r="IBO13"/>
      <c r="IBP13"/>
      <c r="IBQ13"/>
      <c r="IBR13"/>
      <c r="IBS13"/>
      <c r="IBT13"/>
      <c r="IBU13"/>
      <c r="IBV13"/>
      <c r="IBW13"/>
      <c r="IBX13"/>
      <c r="IBY13"/>
      <c r="IBZ13"/>
      <c r="ICA13"/>
      <c r="ICB13"/>
      <c r="ICC13"/>
      <c r="ICD13"/>
      <c r="ICE13"/>
      <c r="ICF13"/>
      <c r="ICG13"/>
      <c r="ICH13"/>
      <c r="ICI13"/>
      <c r="ICJ13"/>
      <c r="ICK13"/>
      <c r="ICL13"/>
      <c r="ICM13"/>
      <c r="ICN13"/>
      <c r="ICO13"/>
      <c r="ICP13"/>
      <c r="ICQ13"/>
      <c r="ICR13"/>
      <c r="ICS13"/>
      <c r="ICT13"/>
      <c r="ICU13"/>
      <c r="ICV13"/>
      <c r="ICW13"/>
      <c r="ICX13"/>
      <c r="ICY13"/>
      <c r="ICZ13"/>
      <c r="IDA13"/>
      <c r="IDB13"/>
      <c r="IDC13"/>
      <c r="IDD13"/>
      <c r="IDE13"/>
      <c r="IDF13"/>
      <c r="IDG13"/>
      <c r="IDH13"/>
      <c r="IDI13"/>
      <c r="IDJ13"/>
      <c r="IDK13"/>
      <c r="IDL13"/>
      <c r="IDM13"/>
      <c r="IDN13"/>
      <c r="IDO13"/>
      <c r="IDP13"/>
      <c r="IDQ13"/>
      <c r="IDR13"/>
      <c r="IDS13"/>
      <c r="IDT13"/>
      <c r="IDU13"/>
      <c r="IDV13"/>
      <c r="IDW13"/>
      <c r="IDX13"/>
      <c r="IDY13"/>
      <c r="IDZ13"/>
      <c r="IEA13"/>
      <c r="IEB13"/>
      <c r="IEC13"/>
      <c r="IED13"/>
      <c r="IEE13"/>
      <c r="IEF13"/>
      <c r="IEG13"/>
      <c r="IEH13"/>
      <c r="IEI13"/>
      <c r="IEJ13"/>
      <c r="IEK13"/>
      <c r="IEL13"/>
      <c r="IEM13"/>
      <c r="IEN13"/>
      <c r="IEO13"/>
      <c r="IEP13"/>
      <c r="IEQ13"/>
      <c r="IER13"/>
      <c r="IES13"/>
      <c r="IET13"/>
      <c r="IEU13"/>
      <c r="IEV13"/>
      <c r="IEW13"/>
      <c r="IEX13"/>
      <c r="IEY13"/>
      <c r="IEZ13"/>
      <c r="IFA13"/>
      <c r="IFB13"/>
      <c r="IFC13"/>
      <c r="IFD13"/>
      <c r="IFE13"/>
      <c r="IFF13"/>
      <c r="IFG13"/>
      <c r="IFH13"/>
      <c r="IFI13"/>
      <c r="IFJ13"/>
      <c r="IFK13"/>
      <c r="IFL13"/>
      <c r="IFM13"/>
      <c r="IFN13"/>
      <c r="IFO13"/>
      <c r="IFP13"/>
      <c r="IFQ13"/>
      <c r="IFR13"/>
      <c r="IFS13"/>
      <c r="IFT13"/>
      <c r="IFU13"/>
      <c r="IFV13"/>
      <c r="IFW13"/>
      <c r="IFX13"/>
      <c r="IFY13"/>
      <c r="IFZ13"/>
      <c r="IGA13"/>
      <c r="IGB13"/>
      <c r="IGC13"/>
      <c r="IGD13"/>
      <c r="IGE13"/>
      <c r="IGF13"/>
      <c r="IGG13"/>
      <c r="IGH13"/>
      <c r="IGI13"/>
      <c r="IGJ13"/>
      <c r="IGK13"/>
      <c r="IGL13"/>
      <c r="IGM13"/>
      <c r="IGN13"/>
      <c r="IGO13"/>
      <c r="IGP13"/>
      <c r="IGQ13"/>
      <c r="IGR13"/>
      <c r="IGS13"/>
      <c r="IGT13"/>
      <c r="IGU13"/>
      <c r="IGV13"/>
      <c r="IGW13"/>
      <c r="IGX13"/>
      <c r="IGY13"/>
      <c r="IGZ13"/>
      <c r="IHA13"/>
      <c r="IHB13"/>
      <c r="IHC13"/>
      <c r="IHD13"/>
      <c r="IHE13"/>
      <c r="IHF13"/>
      <c r="IHG13"/>
      <c r="IHH13"/>
      <c r="IHI13"/>
      <c r="IHJ13"/>
      <c r="IHK13"/>
      <c r="IHL13"/>
      <c r="IHM13"/>
      <c r="IHN13"/>
      <c r="IHO13"/>
      <c r="IHP13"/>
      <c r="IHQ13"/>
      <c r="IHR13"/>
      <c r="IHS13"/>
      <c r="IHT13"/>
      <c r="IHU13"/>
      <c r="IHV13"/>
      <c r="IHW13"/>
      <c r="IHX13"/>
      <c r="IHY13"/>
      <c r="IHZ13"/>
      <c r="IIA13"/>
      <c r="IIB13"/>
      <c r="IIC13"/>
      <c r="IID13"/>
      <c r="IIE13"/>
      <c r="IIF13"/>
      <c r="IIG13"/>
      <c r="IIH13"/>
      <c r="III13"/>
      <c r="IIJ13"/>
      <c r="IIK13"/>
      <c r="IIL13"/>
      <c r="IIM13"/>
      <c r="IIN13"/>
      <c r="IIO13"/>
      <c r="IIP13"/>
      <c r="IIQ13"/>
      <c r="IIR13"/>
      <c r="IIS13"/>
      <c r="IIT13"/>
      <c r="IIU13"/>
      <c r="IIV13"/>
      <c r="IIW13"/>
      <c r="IIX13"/>
      <c r="IIY13"/>
      <c r="IIZ13"/>
      <c r="IJA13"/>
      <c r="IJB13"/>
      <c r="IJC13"/>
      <c r="IJD13"/>
      <c r="IJE13"/>
      <c r="IJF13"/>
      <c r="IJG13"/>
      <c r="IJH13"/>
      <c r="IJI13"/>
      <c r="IJJ13"/>
      <c r="IJK13"/>
      <c r="IJL13"/>
      <c r="IJM13"/>
      <c r="IJN13"/>
      <c r="IJO13"/>
      <c r="IJP13"/>
      <c r="IJQ13"/>
      <c r="IJR13"/>
      <c r="IJS13"/>
      <c r="IJT13"/>
      <c r="IJU13"/>
      <c r="IJV13"/>
      <c r="IJW13"/>
      <c r="IJX13"/>
      <c r="IJY13"/>
      <c r="IJZ13"/>
      <c r="IKA13"/>
      <c r="IKB13"/>
      <c r="IKC13"/>
      <c r="IKD13"/>
      <c r="IKE13"/>
      <c r="IKF13"/>
      <c r="IKG13"/>
      <c r="IKH13"/>
      <c r="IKI13"/>
      <c r="IKJ13"/>
      <c r="IKK13"/>
      <c r="IKL13"/>
      <c r="IKM13"/>
      <c r="IKN13"/>
      <c r="IKO13"/>
      <c r="IKP13"/>
      <c r="IKQ13"/>
      <c r="IKR13"/>
      <c r="IKS13"/>
      <c r="IKT13"/>
      <c r="IKU13"/>
      <c r="IKV13"/>
      <c r="IKW13"/>
      <c r="IKX13"/>
      <c r="IKY13"/>
      <c r="IKZ13"/>
      <c r="ILA13"/>
      <c r="ILB13"/>
      <c r="ILC13"/>
      <c r="ILD13"/>
      <c r="ILE13"/>
      <c r="ILF13"/>
      <c r="ILG13"/>
      <c r="ILH13"/>
      <c r="ILI13"/>
      <c r="ILJ13"/>
      <c r="ILK13"/>
      <c r="ILL13"/>
      <c r="ILM13"/>
      <c r="ILN13"/>
      <c r="ILO13"/>
      <c r="ILP13"/>
      <c r="ILQ13"/>
      <c r="ILR13"/>
      <c r="ILS13"/>
      <c r="ILT13"/>
      <c r="ILU13"/>
      <c r="ILV13"/>
      <c r="ILW13"/>
      <c r="ILX13"/>
      <c r="ILY13"/>
      <c r="ILZ13"/>
      <c r="IMA13"/>
      <c r="IMB13"/>
      <c r="IMC13"/>
      <c r="IMD13"/>
      <c r="IME13"/>
      <c r="IMF13"/>
      <c r="IMG13"/>
      <c r="IMH13"/>
      <c r="IMI13"/>
      <c r="IMJ13"/>
      <c r="IMK13"/>
      <c r="IML13"/>
      <c r="IMM13"/>
      <c r="IMN13"/>
      <c r="IMO13"/>
      <c r="IMP13"/>
      <c r="IMQ13"/>
      <c r="IMR13"/>
      <c r="IMS13"/>
      <c r="IMT13"/>
      <c r="IMU13"/>
      <c r="IMV13"/>
      <c r="IMW13"/>
      <c r="IMX13"/>
      <c r="IMY13"/>
      <c r="IMZ13"/>
      <c r="INA13"/>
      <c r="INB13"/>
      <c r="INC13"/>
      <c r="IND13"/>
      <c r="INE13"/>
      <c r="INF13"/>
      <c r="ING13"/>
      <c r="INH13"/>
      <c r="INI13"/>
      <c r="INJ13"/>
      <c r="INK13"/>
      <c r="INL13"/>
      <c r="INM13"/>
      <c r="INN13"/>
      <c r="INO13"/>
      <c r="INP13"/>
      <c r="INQ13"/>
      <c r="INR13"/>
      <c r="INS13"/>
      <c r="INT13"/>
      <c r="INU13"/>
      <c r="INV13"/>
      <c r="INW13"/>
      <c r="INX13"/>
      <c r="INY13"/>
      <c r="INZ13"/>
      <c r="IOA13"/>
      <c r="IOB13"/>
      <c r="IOC13"/>
      <c r="IOD13"/>
      <c r="IOE13"/>
      <c r="IOF13"/>
      <c r="IOG13"/>
      <c r="IOH13"/>
      <c r="IOI13"/>
      <c r="IOJ13"/>
      <c r="IOK13"/>
      <c r="IOL13"/>
      <c r="IOM13"/>
      <c r="ION13"/>
      <c r="IOO13"/>
      <c r="IOP13"/>
      <c r="IOQ13"/>
      <c r="IOR13"/>
      <c r="IOS13"/>
      <c r="IOT13"/>
      <c r="IOU13"/>
      <c r="IOV13"/>
      <c r="IOW13"/>
      <c r="IOX13"/>
      <c r="IOY13"/>
      <c r="IOZ13"/>
      <c r="IPA13"/>
      <c r="IPB13"/>
      <c r="IPC13"/>
      <c r="IPD13"/>
      <c r="IPE13"/>
      <c r="IPF13"/>
      <c r="IPG13"/>
      <c r="IPH13"/>
      <c r="IPI13"/>
      <c r="IPJ13"/>
      <c r="IPK13"/>
      <c r="IPL13"/>
      <c r="IPM13"/>
      <c r="IPN13"/>
      <c r="IPO13"/>
      <c r="IPP13"/>
      <c r="IPQ13"/>
      <c r="IPR13"/>
      <c r="IPS13"/>
      <c r="IPT13"/>
      <c r="IPU13"/>
      <c r="IPV13"/>
      <c r="IPW13"/>
      <c r="IPX13"/>
      <c r="IPY13"/>
      <c r="IPZ13"/>
      <c r="IQA13"/>
      <c r="IQB13"/>
      <c r="IQC13"/>
      <c r="IQD13"/>
      <c r="IQE13"/>
      <c r="IQF13"/>
      <c r="IQG13"/>
      <c r="IQH13"/>
      <c r="IQI13"/>
      <c r="IQJ13"/>
      <c r="IQK13"/>
      <c r="IQL13"/>
      <c r="IQM13"/>
      <c r="IQN13"/>
      <c r="IQO13"/>
      <c r="IQP13"/>
      <c r="IQQ13"/>
      <c r="IQR13"/>
      <c r="IQS13"/>
      <c r="IQT13"/>
      <c r="IQU13"/>
      <c r="IQV13"/>
      <c r="IQW13"/>
      <c r="IQX13"/>
      <c r="IQY13"/>
      <c r="IQZ13"/>
      <c r="IRA13"/>
      <c r="IRB13"/>
      <c r="IRC13"/>
      <c r="IRD13"/>
      <c r="IRE13"/>
      <c r="IRF13"/>
      <c r="IRG13"/>
      <c r="IRH13"/>
      <c r="IRI13"/>
      <c r="IRJ13"/>
      <c r="IRK13"/>
      <c r="IRL13"/>
      <c r="IRM13"/>
      <c r="IRN13"/>
      <c r="IRO13"/>
      <c r="IRP13"/>
      <c r="IRQ13"/>
      <c r="IRR13"/>
      <c r="IRS13"/>
      <c r="IRT13"/>
      <c r="IRU13"/>
      <c r="IRV13"/>
      <c r="IRW13"/>
      <c r="IRX13"/>
      <c r="IRY13"/>
      <c r="IRZ13"/>
      <c r="ISA13"/>
      <c r="ISB13"/>
      <c r="ISC13"/>
      <c r="ISD13"/>
      <c r="ISE13"/>
      <c r="ISF13"/>
      <c r="ISG13"/>
      <c r="ISH13"/>
      <c r="ISI13"/>
      <c r="ISJ13"/>
      <c r="ISK13"/>
      <c r="ISL13"/>
      <c r="ISM13"/>
      <c r="ISN13"/>
      <c r="ISO13"/>
      <c r="ISP13"/>
      <c r="ISQ13"/>
      <c r="ISR13"/>
      <c r="ISS13"/>
      <c r="IST13"/>
      <c r="ISU13"/>
      <c r="ISV13"/>
      <c r="ISW13"/>
      <c r="ISX13"/>
      <c r="ISY13"/>
      <c r="ISZ13"/>
      <c r="ITA13"/>
      <c r="ITB13"/>
      <c r="ITC13"/>
      <c r="ITD13"/>
      <c r="ITE13"/>
      <c r="ITF13"/>
      <c r="ITG13"/>
      <c r="ITH13"/>
      <c r="ITI13"/>
      <c r="ITJ13"/>
      <c r="ITK13"/>
      <c r="ITL13"/>
      <c r="ITM13"/>
      <c r="ITN13"/>
      <c r="ITO13"/>
      <c r="ITP13"/>
      <c r="ITQ13"/>
      <c r="ITR13"/>
      <c r="ITS13"/>
      <c r="ITT13"/>
      <c r="ITU13"/>
      <c r="ITV13"/>
      <c r="ITW13"/>
      <c r="ITX13"/>
      <c r="ITY13"/>
      <c r="ITZ13"/>
      <c r="IUA13"/>
      <c r="IUB13"/>
      <c r="IUC13"/>
      <c r="IUD13"/>
      <c r="IUE13"/>
      <c r="IUF13"/>
      <c r="IUG13"/>
      <c r="IUH13"/>
      <c r="IUI13"/>
      <c r="IUJ13"/>
      <c r="IUK13"/>
      <c r="IUL13"/>
      <c r="IUM13"/>
      <c r="IUN13"/>
      <c r="IUO13"/>
      <c r="IUP13"/>
      <c r="IUQ13"/>
      <c r="IUR13"/>
      <c r="IUS13"/>
      <c r="IUT13"/>
      <c r="IUU13"/>
      <c r="IUV13"/>
      <c r="IUW13"/>
      <c r="IUX13"/>
      <c r="IUY13"/>
      <c r="IUZ13"/>
      <c r="IVA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JDX13"/>
      <c r="JDY13"/>
      <c r="JDZ13"/>
      <c r="JEA13"/>
      <c r="JEB13"/>
      <c r="JEC13"/>
      <c r="JED13"/>
      <c r="JEE13"/>
      <c r="JEF13"/>
      <c r="JEG13"/>
      <c r="JEH13"/>
      <c r="JEI13"/>
      <c r="JEJ13"/>
      <c r="JEK13"/>
      <c r="JEL13"/>
      <c r="JEM13"/>
      <c r="JEN13"/>
      <c r="JEO13"/>
      <c r="JEP13"/>
      <c r="JEQ13"/>
      <c r="JER13"/>
      <c r="JES13"/>
      <c r="JET13"/>
      <c r="JEU13"/>
      <c r="JEV13"/>
      <c r="JEW13"/>
      <c r="JEX13"/>
      <c r="JEY13"/>
      <c r="JEZ13"/>
      <c r="JFA13"/>
      <c r="JFB13"/>
      <c r="JFC13"/>
      <c r="JFD13"/>
      <c r="JFE13"/>
      <c r="JFF13"/>
      <c r="JFG13"/>
      <c r="JFH13"/>
      <c r="JFI13"/>
      <c r="JFJ13"/>
      <c r="JFK13"/>
      <c r="JFL13"/>
      <c r="JFM13"/>
      <c r="JFN13"/>
      <c r="JFO13"/>
      <c r="JFP13"/>
      <c r="JFQ13"/>
      <c r="JFR13"/>
      <c r="JFS13"/>
      <c r="JFT13"/>
      <c r="JFU13"/>
      <c r="JFV13"/>
      <c r="JFW13"/>
      <c r="JFX13"/>
      <c r="JFY13"/>
      <c r="JFZ13"/>
      <c r="JGA13"/>
      <c r="JGB13"/>
      <c r="JGC13"/>
      <c r="JGD13"/>
      <c r="JGE13"/>
      <c r="JGF13"/>
      <c r="JGG13"/>
      <c r="JGH13"/>
      <c r="JGI13"/>
      <c r="JGJ13"/>
      <c r="JGK13"/>
      <c r="JGL13"/>
      <c r="JGM13"/>
      <c r="JGN13"/>
      <c r="JGO13"/>
      <c r="JGP13"/>
      <c r="JGQ13"/>
      <c r="JGR13"/>
      <c r="JGS13"/>
      <c r="JGT13"/>
      <c r="JGU13"/>
      <c r="JGV13"/>
      <c r="JGW13"/>
      <c r="JGX13"/>
      <c r="JGY13"/>
      <c r="JGZ13"/>
      <c r="JHA13"/>
      <c r="JHB13"/>
      <c r="JHC13"/>
      <c r="JHD13"/>
      <c r="JHE13"/>
      <c r="JHF13"/>
      <c r="JHG13"/>
      <c r="JHH13"/>
      <c r="JHI13"/>
      <c r="JHJ13"/>
      <c r="JHK13"/>
      <c r="JHL13"/>
      <c r="JHM13"/>
      <c r="JHN13"/>
      <c r="JHO13"/>
      <c r="JHP13"/>
      <c r="JHQ13"/>
      <c r="JHR13"/>
      <c r="JHS13"/>
      <c r="JHT13"/>
      <c r="JHU13"/>
      <c r="JHV13"/>
      <c r="JHW13"/>
      <c r="JHX13"/>
      <c r="JHY13"/>
      <c r="JHZ13"/>
      <c r="JIA13"/>
      <c r="JIB13"/>
      <c r="JIC13"/>
      <c r="JID13"/>
      <c r="JIE13"/>
      <c r="JIF13"/>
      <c r="JIG13"/>
      <c r="JIH13"/>
      <c r="JII13"/>
      <c r="JIJ13"/>
      <c r="JIK13"/>
      <c r="JIL13"/>
      <c r="JIM13"/>
      <c r="JIN13"/>
      <c r="JIO13"/>
      <c r="JIP13"/>
      <c r="JIQ13"/>
      <c r="JIR13"/>
      <c r="JIS13"/>
      <c r="JIT13"/>
      <c r="JIU13"/>
      <c r="JIV13"/>
      <c r="JIW13"/>
      <c r="JIX13"/>
      <c r="JIY13"/>
      <c r="JIZ13"/>
      <c r="JJA13"/>
      <c r="JJB13"/>
      <c r="JJC13"/>
      <c r="JJD13"/>
      <c r="JJE13"/>
      <c r="JJF13"/>
      <c r="JJG13"/>
      <c r="JJH13"/>
      <c r="JJI13"/>
      <c r="JJJ13"/>
      <c r="JJK13"/>
      <c r="JJL13"/>
      <c r="JJM13"/>
      <c r="JJN13"/>
      <c r="JJO13"/>
      <c r="JJP13"/>
      <c r="JJQ13"/>
      <c r="JJR13"/>
      <c r="JJS13"/>
      <c r="JJT13"/>
      <c r="JJU13"/>
      <c r="JJV13"/>
      <c r="JJW13"/>
      <c r="JJX13"/>
      <c r="JJY13"/>
      <c r="JJZ13"/>
      <c r="JKA13"/>
      <c r="JKB13"/>
      <c r="JKC13"/>
      <c r="JKD13"/>
      <c r="JKE13"/>
      <c r="JKF13"/>
      <c r="JKG13"/>
      <c r="JKH13"/>
      <c r="JKI13"/>
      <c r="JKJ13"/>
      <c r="JKK13"/>
      <c r="JKL13"/>
      <c r="JKM13"/>
      <c r="JKN13"/>
      <c r="JKO13"/>
      <c r="JKP13"/>
      <c r="JKQ13"/>
      <c r="JKR13"/>
      <c r="JKS13"/>
      <c r="JKT13"/>
      <c r="JKU13"/>
      <c r="JKV13"/>
      <c r="JKW13"/>
      <c r="JKX13"/>
      <c r="JKY13"/>
      <c r="JKZ13"/>
      <c r="JLA13"/>
      <c r="JLB13"/>
      <c r="JLC13"/>
      <c r="JLD13"/>
      <c r="JLE13"/>
      <c r="JLF13"/>
      <c r="JLG13"/>
      <c r="JLH13"/>
      <c r="JLI13"/>
      <c r="JLJ13"/>
      <c r="JLK13"/>
      <c r="JLL13"/>
      <c r="JLM13"/>
      <c r="JLN13"/>
      <c r="JLO13"/>
      <c r="JLP13"/>
      <c r="JLQ13"/>
      <c r="JLR13"/>
      <c r="JLS13"/>
      <c r="JLT13"/>
      <c r="JLU13"/>
      <c r="JLV13"/>
      <c r="JLW13"/>
      <c r="JLX13"/>
      <c r="JLY13"/>
      <c r="JLZ13"/>
      <c r="JMA13"/>
      <c r="JMB13"/>
      <c r="JMC13"/>
      <c r="JMD13"/>
      <c r="JME13"/>
      <c r="JMF13"/>
      <c r="JMG13"/>
      <c r="JMH13"/>
      <c r="JMI13"/>
      <c r="JMJ13"/>
      <c r="JMK13"/>
      <c r="JML13"/>
      <c r="JMM13"/>
      <c r="JMN13"/>
      <c r="JMO13"/>
      <c r="JMP13"/>
      <c r="JMQ13"/>
      <c r="JMR13"/>
      <c r="JMS13"/>
      <c r="JMT13"/>
      <c r="JMU13"/>
      <c r="JMV13"/>
      <c r="JMW13"/>
      <c r="JMX13"/>
      <c r="JMY13"/>
      <c r="JMZ13"/>
      <c r="JNA13"/>
      <c r="JNB13"/>
      <c r="JNC13"/>
      <c r="JND13"/>
      <c r="JNE13"/>
      <c r="JNF13"/>
      <c r="JNG13"/>
      <c r="JNH13"/>
      <c r="JNI13"/>
      <c r="JNJ13"/>
      <c r="JNK13"/>
      <c r="JNL13"/>
      <c r="JNM13"/>
      <c r="JNN13"/>
      <c r="JNO13"/>
      <c r="JNP13"/>
      <c r="JNQ13"/>
      <c r="JNR13"/>
      <c r="JNS13"/>
      <c r="JNT13"/>
      <c r="JNU13"/>
      <c r="JNV13"/>
      <c r="JNW13"/>
      <c r="JNX13"/>
      <c r="JNY13"/>
      <c r="JNZ13"/>
      <c r="JOA13"/>
      <c r="JOB13"/>
      <c r="JOC13"/>
      <c r="JOD13"/>
      <c r="JOE13"/>
      <c r="JOF13"/>
      <c r="JOG13"/>
      <c r="JOH13"/>
      <c r="JOI13"/>
      <c r="JOJ13"/>
      <c r="JOK13"/>
      <c r="JOL13"/>
      <c r="JOM13"/>
      <c r="JON13"/>
      <c r="JOO13"/>
      <c r="JOP13"/>
      <c r="JOQ13"/>
      <c r="JOR13"/>
      <c r="JOS13"/>
      <c r="JOT13"/>
      <c r="JOU13"/>
      <c r="JOV13"/>
      <c r="JOW13"/>
      <c r="JOX13"/>
      <c r="JOY13"/>
      <c r="JOZ13"/>
      <c r="JPA13"/>
      <c r="JPB13"/>
      <c r="JPC13"/>
      <c r="JPD13"/>
      <c r="JPE13"/>
      <c r="JPF13"/>
      <c r="JPG13"/>
      <c r="JPH13"/>
      <c r="JPI13"/>
      <c r="JPJ13"/>
      <c r="JPK13"/>
      <c r="JPL13"/>
      <c r="JPM13"/>
      <c r="JPN13"/>
      <c r="JPO13"/>
      <c r="JPP13"/>
      <c r="JPQ13"/>
      <c r="JPR13"/>
      <c r="JPS13"/>
      <c r="JPT13"/>
      <c r="JPU13"/>
      <c r="JPV13"/>
      <c r="JPW13"/>
      <c r="JPX13"/>
      <c r="JPY13"/>
      <c r="JPZ13"/>
      <c r="JQA13"/>
      <c r="JQB13"/>
      <c r="JQC13"/>
      <c r="JQD13"/>
      <c r="JQE13"/>
      <c r="JQF13"/>
      <c r="JQG13"/>
      <c r="JQH13"/>
      <c r="JQI13"/>
      <c r="JQJ13"/>
      <c r="JQK13"/>
      <c r="JQL13"/>
      <c r="JQM13"/>
      <c r="JQN13"/>
      <c r="JQO13"/>
      <c r="JQP13"/>
      <c r="JQQ13"/>
      <c r="JQR13"/>
      <c r="JQS13"/>
      <c r="JQT13"/>
      <c r="JQU13"/>
      <c r="JQV13"/>
      <c r="JQW13"/>
      <c r="JQX13"/>
      <c r="JQY13"/>
      <c r="JQZ13"/>
      <c r="JRA13"/>
      <c r="JRB13"/>
      <c r="JRC13"/>
      <c r="JRD13"/>
      <c r="JRE13"/>
      <c r="JRF13"/>
      <c r="JRG13"/>
      <c r="JRH13"/>
      <c r="JRI13"/>
      <c r="JRJ13"/>
      <c r="JRK13"/>
      <c r="JRL13"/>
      <c r="JRM13"/>
      <c r="JRN13"/>
      <c r="JRO13"/>
      <c r="JRP13"/>
      <c r="JRQ13"/>
      <c r="JRR13"/>
      <c r="JRS13"/>
      <c r="JRT13"/>
      <c r="JRU13"/>
      <c r="JRV13"/>
      <c r="JRW13"/>
      <c r="JRX13"/>
      <c r="JRY13"/>
      <c r="JRZ13"/>
      <c r="JSA13"/>
      <c r="JSB13"/>
      <c r="JSC13"/>
      <c r="JSD13"/>
      <c r="JSE13"/>
      <c r="JSF13"/>
      <c r="JSG13"/>
      <c r="JSH13"/>
      <c r="JSI13"/>
      <c r="JSJ13"/>
      <c r="JSK13"/>
      <c r="JSL13"/>
      <c r="JSM13"/>
      <c r="JSN13"/>
      <c r="JSO13"/>
      <c r="JSP13"/>
      <c r="JSQ13"/>
      <c r="JSR13"/>
      <c r="JSS13"/>
      <c r="JST13"/>
      <c r="JSU13"/>
      <c r="JSV13"/>
      <c r="JSW13"/>
      <c r="JSX13"/>
      <c r="JSY13"/>
      <c r="JSZ13"/>
      <c r="JTA13"/>
      <c r="JTB13"/>
      <c r="JTC13"/>
      <c r="JTD13"/>
      <c r="JTE13"/>
      <c r="JTF13"/>
      <c r="JTG13"/>
      <c r="JTH13"/>
      <c r="JTI13"/>
      <c r="JTJ13"/>
      <c r="JTK13"/>
      <c r="JTL13"/>
      <c r="JTM13"/>
      <c r="JTN13"/>
      <c r="JTO13"/>
      <c r="JTP13"/>
      <c r="JTQ13"/>
      <c r="JTR13"/>
      <c r="JTS13"/>
      <c r="JTT13"/>
      <c r="JTU13"/>
      <c r="JTV13"/>
      <c r="JTW13"/>
      <c r="JTX13"/>
      <c r="JTY13"/>
      <c r="JTZ13"/>
      <c r="JUA13"/>
      <c r="JUB13"/>
      <c r="JUC13"/>
      <c r="JUD13"/>
      <c r="JUE13"/>
      <c r="JUF13"/>
      <c r="JUG13"/>
      <c r="JUH13"/>
      <c r="JUI13"/>
      <c r="JUJ13"/>
      <c r="JUK13"/>
      <c r="JUL13"/>
      <c r="JUM13"/>
      <c r="JUN13"/>
      <c r="JUO13"/>
      <c r="JUP13"/>
      <c r="JUQ13"/>
      <c r="JUR13"/>
      <c r="JUS13"/>
      <c r="JUT13"/>
      <c r="JUU13"/>
      <c r="JUV13"/>
      <c r="JUW13"/>
      <c r="JUX13"/>
      <c r="JUY13"/>
      <c r="JUZ13"/>
      <c r="JVA13"/>
      <c r="JVB13"/>
      <c r="JVC13"/>
      <c r="JVD13"/>
      <c r="JVE13"/>
      <c r="JVF13"/>
      <c r="JVG13"/>
      <c r="JVH13"/>
      <c r="JVI13"/>
      <c r="JVJ13"/>
      <c r="JVK13"/>
      <c r="JVL13"/>
      <c r="JVM13"/>
      <c r="JVN13"/>
      <c r="JVO13"/>
      <c r="JVP13"/>
      <c r="JVQ13"/>
      <c r="JVR13"/>
      <c r="JVS13"/>
      <c r="JVT13"/>
      <c r="JVU13"/>
      <c r="JVV13"/>
      <c r="JVW13"/>
      <c r="JVX13"/>
      <c r="JVY13"/>
      <c r="JVZ13"/>
      <c r="JWA13"/>
      <c r="JWB13"/>
      <c r="JWC13"/>
      <c r="JWD13"/>
      <c r="JWE13"/>
      <c r="JWF13"/>
      <c r="JWG13"/>
      <c r="JWH13"/>
      <c r="JWI13"/>
      <c r="JWJ13"/>
      <c r="JWK13"/>
      <c r="JWL13"/>
      <c r="JWM13"/>
      <c r="JWN13"/>
      <c r="JWO13"/>
      <c r="JWP13"/>
      <c r="JWQ13"/>
      <c r="JWR13"/>
      <c r="JWS13"/>
      <c r="JWT13"/>
      <c r="JWU13"/>
      <c r="JWV13"/>
      <c r="JWW13"/>
      <c r="JWX13"/>
      <c r="JWY13"/>
      <c r="JWZ13"/>
      <c r="JXA13"/>
      <c r="JXB13"/>
      <c r="JXC13"/>
      <c r="JXD13"/>
      <c r="JXE13"/>
      <c r="JXF13"/>
      <c r="JXG13"/>
      <c r="JXH13"/>
      <c r="JXI13"/>
      <c r="JXJ13"/>
      <c r="JXK13"/>
      <c r="JXL13"/>
      <c r="JXM13"/>
      <c r="JXN13"/>
      <c r="JXO13"/>
      <c r="JXP13"/>
      <c r="JXQ13"/>
      <c r="JXR13"/>
      <c r="JXS13"/>
      <c r="JXT13"/>
      <c r="JXU13"/>
      <c r="JXV13"/>
      <c r="JXW13"/>
      <c r="JXX13"/>
      <c r="JXY13"/>
      <c r="JXZ13"/>
      <c r="JYA13"/>
      <c r="JYB13"/>
      <c r="JYC13"/>
      <c r="JYD13"/>
      <c r="JYE13"/>
      <c r="JYF13"/>
      <c r="JYG13"/>
      <c r="JYH13"/>
      <c r="JYI13"/>
      <c r="JYJ13"/>
      <c r="JYK13"/>
      <c r="JYL13"/>
      <c r="JYM13"/>
      <c r="JYN13"/>
      <c r="JYO13"/>
      <c r="JYP13"/>
      <c r="JYQ13"/>
      <c r="JYR13"/>
      <c r="JYS13"/>
      <c r="JYT13"/>
      <c r="JYU13"/>
      <c r="JYV13"/>
      <c r="JYW13"/>
      <c r="JYX13"/>
      <c r="JYY13"/>
      <c r="JYZ13"/>
      <c r="JZA13"/>
      <c r="JZB13"/>
      <c r="JZC13"/>
      <c r="JZD13"/>
      <c r="JZE13"/>
      <c r="JZF13"/>
      <c r="JZG13"/>
      <c r="JZH13"/>
      <c r="JZI13"/>
      <c r="JZJ13"/>
      <c r="JZK13"/>
      <c r="JZL13"/>
      <c r="JZM13"/>
      <c r="JZN13"/>
      <c r="JZO13"/>
      <c r="JZP13"/>
      <c r="JZQ13"/>
      <c r="JZR13"/>
      <c r="JZS13"/>
      <c r="JZT13"/>
      <c r="JZU13"/>
      <c r="JZV13"/>
      <c r="JZW13"/>
      <c r="JZX13"/>
      <c r="JZY13"/>
      <c r="JZZ13"/>
      <c r="KAA13"/>
      <c r="KAB13"/>
      <c r="KAC13"/>
      <c r="KAD13"/>
      <c r="KAE13"/>
      <c r="KAF13"/>
      <c r="KAG13"/>
      <c r="KAH13"/>
      <c r="KAI13"/>
      <c r="KAJ13"/>
      <c r="KAK13"/>
      <c r="KAL13"/>
      <c r="KAM13"/>
      <c r="KAN13"/>
      <c r="KAO13"/>
      <c r="KAP13"/>
      <c r="KAQ13"/>
      <c r="KAR13"/>
      <c r="KAS13"/>
      <c r="KAT13"/>
      <c r="KAU13"/>
      <c r="KAV13"/>
      <c r="KAW13"/>
      <c r="KAX13"/>
      <c r="KAY13"/>
      <c r="KAZ13"/>
      <c r="KBA13"/>
      <c r="KBB13"/>
      <c r="KBC13"/>
      <c r="KBD13"/>
      <c r="KBE13"/>
      <c r="KBF13"/>
      <c r="KBG13"/>
      <c r="KBH13"/>
      <c r="KBI13"/>
      <c r="KBJ13"/>
      <c r="KBK13"/>
      <c r="KBL13"/>
      <c r="KBM13"/>
      <c r="KBN13"/>
      <c r="KBO13"/>
      <c r="KBP13"/>
      <c r="KBQ13"/>
      <c r="KBR13"/>
      <c r="KBS13"/>
      <c r="KBT13"/>
      <c r="KBU13"/>
      <c r="KBV13"/>
      <c r="KBW13"/>
      <c r="KBX13"/>
      <c r="KBY13"/>
      <c r="KBZ13"/>
      <c r="KCA13"/>
      <c r="KCB13"/>
      <c r="KCC13"/>
      <c r="KCD13"/>
      <c r="KCE13"/>
      <c r="KCF13"/>
      <c r="KCG13"/>
      <c r="KCH13"/>
      <c r="KCI13"/>
      <c r="KCJ13"/>
      <c r="KCK13"/>
      <c r="KCL13"/>
      <c r="KCM13"/>
      <c r="KCN13"/>
      <c r="KCO13"/>
      <c r="KCP13"/>
      <c r="KCQ13"/>
      <c r="KCR13"/>
      <c r="KCS13"/>
      <c r="KCT13"/>
      <c r="KCU13"/>
      <c r="KCV13"/>
      <c r="KCW13"/>
      <c r="KCX13"/>
      <c r="KCY13"/>
      <c r="KCZ13"/>
      <c r="KDA13"/>
      <c r="KDB13"/>
      <c r="KDC13"/>
      <c r="KDD13"/>
      <c r="KDE13"/>
      <c r="KDF13"/>
      <c r="KDG13"/>
      <c r="KDH13"/>
      <c r="KDI13"/>
      <c r="KDJ13"/>
      <c r="KDK13"/>
      <c r="KDL13"/>
      <c r="KDM13"/>
      <c r="KDN13"/>
      <c r="KDO13"/>
      <c r="KDP13"/>
      <c r="KDQ13"/>
      <c r="KDR13"/>
      <c r="KDS13"/>
      <c r="KDT13"/>
      <c r="KDU13"/>
      <c r="KDV13"/>
      <c r="KDW13"/>
      <c r="KDX13"/>
      <c r="KDY13"/>
      <c r="KDZ13"/>
      <c r="KEA13"/>
      <c r="KEB13"/>
      <c r="KEC13"/>
      <c r="KED13"/>
      <c r="KEE13"/>
      <c r="KEF13"/>
      <c r="KEG13"/>
      <c r="KEH13"/>
      <c r="KEI13"/>
      <c r="KEJ13"/>
      <c r="KEK13"/>
      <c r="KEL13"/>
      <c r="KEM13"/>
      <c r="KEN13"/>
      <c r="KEO13"/>
      <c r="KEP13"/>
      <c r="KEQ13"/>
      <c r="KER13"/>
      <c r="KES13"/>
      <c r="KET13"/>
      <c r="KEU13"/>
      <c r="KEV13"/>
      <c r="KEW13"/>
      <c r="KEX13"/>
      <c r="KEY13"/>
      <c r="KEZ13"/>
      <c r="KFA13"/>
      <c r="KFB13"/>
      <c r="KFC13"/>
      <c r="KFD13"/>
      <c r="KFE13"/>
      <c r="KFF13"/>
      <c r="KFG13"/>
      <c r="KFH13"/>
      <c r="KFI13"/>
      <c r="KFJ13"/>
      <c r="KFK13"/>
      <c r="KFL13"/>
      <c r="KFM13"/>
      <c r="KFN13"/>
      <c r="KFO13"/>
      <c r="KFP13"/>
      <c r="KFQ13"/>
      <c r="KFR13"/>
      <c r="KFS13"/>
      <c r="KFT13"/>
      <c r="KFU13"/>
      <c r="KFV13"/>
      <c r="KFW13"/>
      <c r="KFX13"/>
      <c r="KFY13"/>
      <c r="KFZ13"/>
      <c r="KGA13"/>
      <c r="KGB13"/>
      <c r="KGC13"/>
      <c r="KGD13"/>
      <c r="KGE13"/>
      <c r="KGF13"/>
      <c r="KGG13"/>
      <c r="KGH13"/>
      <c r="KGI13"/>
      <c r="KGJ13"/>
      <c r="KGK13"/>
      <c r="KGL13"/>
      <c r="KGM13"/>
      <c r="KGN13"/>
      <c r="KGO13"/>
      <c r="KGP13"/>
      <c r="KGQ13"/>
      <c r="KGR13"/>
      <c r="KGS13"/>
      <c r="KGT13"/>
      <c r="KGU13"/>
      <c r="KGV13"/>
      <c r="KGW13"/>
      <c r="KGX13"/>
      <c r="KGY13"/>
      <c r="KGZ13"/>
      <c r="KHA13"/>
      <c r="KHB13"/>
      <c r="KHC13"/>
      <c r="KHD13"/>
      <c r="KHE13"/>
      <c r="KHF13"/>
      <c r="KHG13"/>
      <c r="KHH13"/>
      <c r="KHI13"/>
      <c r="KHJ13"/>
      <c r="KHK13"/>
      <c r="KHL13"/>
      <c r="KHM13"/>
      <c r="KHN13"/>
      <c r="KHO13"/>
      <c r="KHP13"/>
      <c r="KHQ13"/>
      <c r="KHR13"/>
      <c r="KHS13"/>
      <c r="KHT13"/>
      <c r="KHU13"/>
      <c r="KHV13"/>
      <c r="KHW13"/>
      <c r="KHX13"/>
      <c r="KHY13"/>
      <c r="KHZ13"/>
      <c r="KIA13"/>
      <c r="KIB13"/>
      <c r="KIC13"/>
      <c r="KID13"/>
      <c r="KIE13"/>
      <c r="KIF13"/>
      <c r="KIG13"/>
      <c r="KIH13"/>
      <c r="KII13"/>
      <c r="KIJ13"/>
      <c r="KIK13"/>
      <c r="KIL13"/>
      <c r="KIM13"/>
      <c r="KIN13"/>
      <c r="KIO13"/>
      <c r="KIP13"/>
      <c r="KIQ13"/>
      <c r="KIR13"/>
      <c r="KIS13"/>
      <c r="KIT13"/>
      <c r="KIU13"/>
      <c r="KIV13"/>
      <c r="KIW13"/>
      <c r="KIX13"/>
      <c r="KIY13"/>
      <c r="KIZ13"/>
      <c r="KJA13"/>
      <c r="KJB13"/>
      <c r="KJC13"/>
      <c r="KJD13"/>
      <c r="KJE13"/>
      <c r="KJF13"/>
      <c r="KJG13"/>
      <c r="KJH13"/>
      <c r="KJI13"/>
      <c r="KJJ13"/>
      <c r="KJK13"/>
      <c r="KJL13"/>
      <c r="KJM13"/>
      <c r="KJN13"/>
      <c r="KJO13"/>
      <c r="KJP13"/>
      <c r="KJQ13"/>
      <c r="KJR13"/>
      <c r="KJS13"/>
      <c r="KJT13"/>
      <c r="KJU13"/>
      <c r="KJV13"/>
      <c r="KJW13"/>
      <c r="KJX13"/>
      <c r="KJY13"/>
      <c r="KJZ13"/>
      <c r="KKA13"/>
      <c r="KKB13"/>
      <c r="KKC13"/>
      <c r="KKD13"/>
      <c r="KKE13"/>
      <c r="KKF13"/>
      <c r="KKG13"/>
      <c r="KKH13"/>
      <c r="KKI13"/>
      <c r="KKJ13"/>
      <c r="KKK13"/>
      <c r="KKL13"/>
      <c r="KKM13"/>
      <c r="KKN13"/>
      <c r="KKO13"/>
      <c r="KKP13"/>
      <c r="KKQ13"/>
      <c r="KKR13"/>
      <c r="KKS13"/>
      <c r="KKT13"/>
      <c r="KKU13"/>
      <c r="KKV13"/>
      <c r="KKW13"/>
      <c r="KKX13"/>
      <c r="KKY13"/>
      <c r="KKZ13"/>
      <c r="KLA13"/>
      <c r="KLB13"/>
      <c r="KLC13"/>
      <c r="KLD13"/>
      <c r="KLE13"/>
      <c r="KLF13"/>
      <c r="KLG13"/>
      <c r="KLH13"/>
      <c r="KLI13"/>
      <c r="KLJ13"/>
      <c r="KLK13"/>
      <c r="KLL13"/>
      <c r="KLM13"/>
      <c r="KLN13"/>
      <c r="KLO13"/>
      <c r="KLP13"/>
      <c r="KLQ13"/>
      <c r="KLR13"/>
      <c r="KLS13"/>
      <c r="KLT13"/>
      <c r="KLU13"/>
      <c r="KLV13"/>
      <c r="KLW13"/>
      <c r="KLX13"/>
      <c r="KLY13"/>
      <c r="KLZ13"/>
      <c r="KMA13"/>
      <c r="KMB13"/>
      <c r="KMC13"/>
      <c r="KMD13"/>
      <c r="KME13"/>
      <c r="KMF13"/>
      <c r="KMG13"/>
      <c r="KMH13"/>
      <c r="KMI13"/>
      <c r="KMJ13"/>
      <c r="KMK13"/>
      <c r="KML13"/>
      <c r="KMM13"/>
      <c r="KMN13"/>
      <c r="KMO13"/>
      <c r="KMP13"/>
      <c r="KMQ13"/>
      <c r="KMR13"/>
      <c r="KMS13"/>
      <c r="KMT13"/>
      <c r="KMU13"/>
      <c r="KMV13"/>
      <c r="KMW13"/>
      <c r="KMX13"/>
      <c r="KMY13"/>
      <c r="KMZ13"/>
      <c r="KNA13"/>
      <c r="KNB13"/>
      <c r="KNC13"/>
      <c r="KND13"/>
      <c r="KNE13"/>
      <c r="KNF13"/>
      <c r="KNG13"/>
      <c r="KNH13"/>
      <c r="KNI13"/>
      <c r="KNJ13"/>
      <c r="KNK13"/>
      <c r="KNL13"/>
      <c r="KNM13"/>
      <c r="KNN13"/>
      <c r="KNO13"/>
      <c r="KNP13"/>
      <c r="KNQ13"/>
      <c r="KNR13"/>
      <c r="KNS13"/>
      <c r="KNT13"/>
      <c r="KNU13"/>
      <c r="KNV13"/>
      <c r="KNW13"/>
      <c r="KNX13"/>
      <c r="KNY13"/>
      <c r="KNZ13"/>
      <c r="KOA13"/>
      <c r="KOB13"/>
      <c r="KOC13"/>
      <c r="KOD13"/>
      <c r="KOE13"/>
      <c r="KOF13"/>
      <c r="KOG13"/>
      <c r="KOH13"/>
      <c r="KOI13"/>
      <c r="KOJ13"/>
      <c r="KOK13"/>
      <c r="KOL13"/>
      <c r="KOM13"/>
      <c r="KON13"/>
      <c r="KOO13"/>
      <c r="KOP13"/>
      <c r="KOQ13"/>
      <c r="KOR13"/>
      <c r="KOS13"/>
      <c r="KOT13"/>
      <c r="KOU13"/>
      <c r="KOV13"/>
      <c r="KOW13"/>
      <c r="KOX13"/>
      <c r="KOY13"/>
      <c r="KOZ13"/>
      <c r="KPA13"/>
      <c r="KPB13"/>
      <c r="KPC13"/>
      <c r="KPD13"/>
      <c r="KPE13"/>
      <c r="KPF13"/>
      <c r="KPG13"/>
      <c r="KPH13"/>
      <c r="KPI13"/>
      <c r="KPJ13"/>
      <c r="KPK13"/>
      <c r="KPL13"/>
      <c r="KPM13"/>
      <c r="KPN13"/>
      <c r="KPO13"/>
      <c r="KPP13"/>
      <c r="KPQ13"/>
      <c r="KPR13"/>
      <c r="KPS13"/>
      <c r="KPT13"/>
      <c r="KPU13"/>
      <c r="KPV13"/>
      <c r="KPW13"/>
      <c r="KPX13"/>
      <c r="KPY13"/>
      <c r="KPZ13"/>
      <c r="KQA13"/>
      <c r="KQB13"/>
      <c r="KQC13"/>
      <c r="KQD13"/>
      <c r="KQE13"/>
      <c r="KQF13"/>
      <c r="KQG13"/>
      <c r="KQH13"/>
      <c r="KQI13"/>
      <c r="KQJ13"/>
      <c r="KQK13"/>
      <c r="KQL13"/>
      <c r="KQM13"/>
      <c r="KQN13"/>
      <c r="KQO13"/>
      <c r="KQP13"/>
      <c r="KQQ13"/>
      <c r="KQR13"/>
      <c r="KQS13"/>
      <c r="KQT13"/>
      <c r="KQU13"/>
      <c r="KQV13"/>
      <c r="KQW13"/>
      <c r="KQX13"/>
      <c r="KQY13"/>
      <c r="KQZ13"/>
      <c r="KRA13"/>
      <c r="KRB13"/>
      <c r="KRC13"/>
      <c r="KRD13"/>
      <c r="KRE13"/>
      <c r="KRF13"/>
      <c r="KRG13"/>
      <c r="KRH13"/>
      <c r="KRI13"/>
      <c r="KRJ13"/>
      <c r="KRK13"/>
      <c r="KRL13"/>
      <c r="KRM13"/>
      <c r="KRN13"/>
      <c r="KRO13"/>
      <c r="KRP13"/>
      <c r="KRQ13"/>
      <c r="KRR13"/>
      <c r="KRS13"/>
      <c r="KRT13"/>
      <c r="KRU13"/>
      <c r="KRV13"/>
      <c r="KRW13"/>
      <c r="KRX13"/>
      <c r="KRY13"/>
      <c r="KRZ13"/>
      <c r="KSA13"/>
      <c r="KSB13"/>
      <c r="KSC13"/>
      <c r="KSD13"/>
      <c r="KSE13"/>
      <c r="KSF13"/>
      <c r="KSG13"/>
      <c r="KSH13"/>
      <c r="KSI13"/>
      <c r="KSJ13"/>
      <c r="KSK13"/>
      <c r="KSL13"/>
      <c r="KSM13"/>
      <c r="KSN13"/>
      <c r="KSO13"/>
      <c r="KSP13"/>
      <c r="KSQ13"/>
      <c r="KSR13"/>
      <c r="KSS13"/>
      <c r="KST13"/>
      <c r="KSU13"/>
      <c r="KSV13"/>
      <c r="KSW13"/>
      <c r="KSX13"/>
      <c r="KSY13"/>
      <c r="KSZ13"/>
      <c r="KTA13"/>
      <c r="KTB13"/>
      <c r="KTC13"/>
      <c r="KTD13"/>
      <c r="KTE13"/>
      <c r="KTF13"/>
      <c r="KTG13"/>
      <c r="KTH13"/>
      <c r="KTI13"/>
      <c r="KTJ13"/>
      <c r="KTK13"/>
      <c r="KTL13"/>
      <c r="KTM13"/>
      <c r="KTN13"/>
      <c r="KTO13"/>
      <c r="KTP13"/>
      <c r="KTQ13"/>
      <c r="KTR13"/>
      <c r="KTS13"/>
      <c r="KTT13"/>
      <c r="KTU13"/>
      <c r="KTV13"/>
      <c r="KTW13"/>
      <c r="KTX13"/>
      <c r="KTY13"/>
      <c r="KTZ13"/>
      <c r="KUA13"/>
      <c r="KUB13"/>
      <c r="KUC13"/>
      <c r="KUD13"/>
      <c r="KUE13"/>
      <c r="KUF13"/>
      <c r="KUG13"/>
      <c r="KUH13"/>
      <c r="KUI13"/>
      <c r="KUJ13"/>
      <c r="KUK13"/>
      <c r="KUL13"/>
      <c r="KUM13"/>
      <c r="KUN13"/>
      <c r="KUO13"/>
      <c r="KUP13"/>
      <c r="KUQ13"/>
      <c r="KUR13"/>
      <c r="KUS13"/>
      <c r="KUT13"/>
      <c r="KUU13"/>
      <c r="KUV13"/>
      <c r="KUW13"/>
      <c r="KUX13"/>
      <c r="KUY13"/>
      <c r="KUZ13"/>
      <c r="KVA13"/>
      <c r="KVB13"/>
      <c r="KVC13"/>
      <c r="KVD13"/>
      <c r="KVE13"/>
      <c r="KVF13"/>
      <c r="KVG13"/>
      <c r="KVH13"/>
      <c r="KVI13"/>
      <c r="KVJ13"/>
      <c r="KVK13"/>
      <c r="KVL13"/>
      <c r="KVM13"/>
      <c r="KVN13"/>
      <c r="KVO13"/>
      <c r="KVP13"/>
      <c r="KVQ13"/>
      <c r="KVR13"/>
      <c r="KVS13"/>
      <c r="KVT13"/>
      <c r="KVU13"/>
      <c r="KVV13"/>
      <c r="KVW13"/>
      <c r="KVX13"/>
      <c r="KVY13"/>
      <c r="KVZ13"/>
      <c r="KWA13"/>
      <c r="KWB13"/>
      <c r="KWC13"/>
      <c r="KWD13"/>
      <c r="KWE13"/>
      <c r="KWF13"/>
      <c r="KWG13"/>
      <c r="KWH13"/>
      <c r="KWI13"/>
      <c r="KWJ13"/>
      <c r="KWK13"/>
      <c r="KWL13"/>
      <c r="KWM13"/>
      <c r="KWN13"/>
      <c r="KWO13"/>
      <c r="KWP13"/>
      <c r="KWQ13"/>
      <c r="KWR13"/>
      <c r="KWS13"/>
      <c r="KWT13"/>
      <c r="KWU13"/>
      <c r="KWV13"/>
      <c r="KWW13"/>
      <c r="KWX13"/>
      <c r="KWY13"/>
      <c r="KWZ13"/>
      <c r="KXA13"/>
      <c r="KXB13"/>
      <c r="KXC13"/>
      <c r="KXD13"/>
      <c r="KXE13"/>
      <c r="KXF13"/>
      <c r="KXG13"/>
      <c r="KXH13"/>
      <c r="KXI13"/>
      <c r="KXJ13"/>
      <c r="KXK13"/>
      <c r="KXL13"/>
      <c r="KXM13"/>
      <c r="KXN13"/>
      <c r="KXO13"/>
      <c r="KXP13"/>
      <c r="KXQ13"/>
      <c r="KXR13"/>
      <c r="KXS13"/>
      <c r="KXT13"/>
      <c r="KXU13"/>
      <c r="KXV13"/>
      <c r="KXW13"/>
      <c r="KXX13"/>
      <c r="KXY13"/>
      <c r="KXZ13"/>
      <c r="KYA13"/>
      <c r="KYB13"/>
      <c r="KYC13"/>
      <c r="KYD13"/>
      <c r="KYE13"/>
      <c r="KYF13"/>
      <c r="KYG13"/>
      <c r="KYH13"/>
      <c r="KYI13"/>
      <c r="KYJ13"/>
      <c r="KYK13"/>
      <c r="KYL13"/>
      <c r="KYM13"/>
      <c r="KYN13"/>
      <c r="KYO13"/>
      <c r="KYP13"/>
      <c r="KYQ13"/>
      <c r="KYR13"/>
      <c r="KYS13"/>
      <c r="KYT13"/>
      <c r="KYU13"/>
      <c r="KYV13"/>
      <c r="KYW13"/>
      <c r="KYX13"/>
      <c r="KYY13"/>
      <c r="KYZ13"/>
      <c r="KZA13"/>
      <c r="KZB13"/>
      <c r="KZC13"/>
      <c r="KZD13"/>
      <c r="KZE13"/>
      <c r="KZF13"/>
      <c r="KZG13"/>
      <c r="KZH13"/>
      <c r="KZI13"/>
      <c r="KZJ13"/>
      <c r="KZK13"/>
      <c r="KZL13"/>
      <c r="KZM13"/>
      <c r="KZN13"/>
      <c r="KZO13"/>
      <c r="KZP13"/>
      <c r="KZQ13"/>
      <c r="KZR13"/>
      <c r="KZS13"/>
      <c r="KZT13"/>
      <c r="KZU13"/>
      <c r="KZV13"/>
      <c r="KZW13"/>
      <c r="KZX13"/>
      <c r="KZY13"/>
      <c r="KZZ13"/>
      <c r="LAA13"/>
      <c r="LAB13"/>
      <c r="LAC13"/>
      <c r="LAD13"/>
      <c r="LAE13"/>
      <c r="LAF13"/>
      <c r="LAG13"/>
      <c r="LAH13"/>
      <c r="LAI13"/>
      <c r="LAJ13"/>
      <c r="LAK13"/>
      <c r="LAL13"/>
      <c r="LAM13"/>
      <c r="LAN13"/>
      <c r="LAO13"/>
      <c r="LAP13"/>
      <c r="LAQ13"/>
      <c r="LAR13"/>
      <c r="LAS13"/>
      <c r="LAT13"/>
      <c r="LAU13"/>
      <c r="LAV13"/>
      <c r="LAW13"/>
      <c r="LAX13"/>
      <c r="LAY13"/>
      <c r="LAZ13"/>
      <c r="LBA13"/>
      <c r="LBB13"/>
      <c r="LBC13"/>
      <c r="LBD13"/>
      <c r="LBE13"/>
      <c r="LBF13"/>
      <c r="LBG13"/>
      <c r="LBH13"/>
      <c r="LBI13"/>
      <c r="LBJ13"/>
      <c r="LBK13"/>
      <c r="LBL13"/>
      <c r="LBM13"/>
      <c r="LBN13"/>
      <c r="LBO13"/>
      <c r="LBP13"/>
      <c r="LBQ13"/>
      <c r="LBR13"/>
      <c r="LBS13"/>
      <c r="LBT13"/>
      <c r="LBU13"/>
      <c r="LBV13"/>
      <c r="LBW13"/>
      <c r="LBX13"/>
      <c r="LBY13"/>
      <c r="LBZ13"/>
      <c r="LCA13"/>
      <c r="LCB13"/>
      <c r="LCC13"/>
      <c r="LCD13"/>
      <c r="LCE13"/>
      <c r="LCF13"/>
      <c r="LCG13"/>
      <c r="LCH13"/>
      <c r="LCI13"/>
      <c r="LCJ13"/>
      <c r="LCK13"/>
      <c r="LCL13"/>
      <c r="LCM13"/>
      <c r="LCN13"/>
      <c r="LCO13"/>
      <c r="LCP13"/>
      <c r="LCQ13"/>
      <c r="LCR13"/>
      <c r="LCS13"/>
      <c r="LCT13"/>
      <c r="LCU13"/>
      <c r="LCV13"/>
      <c r="LCW13"/>
      <c r="LCX13"/>
      <c r="LCY13"/>
      <c r="LCZ13"/>
      <c r="LDA13"/>
      <c r="LDB13"/>
      <c r="LDC13"/>
      <c r="LDD13"/>
      <c r="LDE13"/>
      <c r="LDF13"/>
      <c r="LDG13"/>
      <c r="LDH13"/>
      <c r="LDI13"/>
      <c r="LDJ13"/>
      <c r="LDK13"/>
      <c r="LDL13"/>
      <c r="LDM13"/>
      <c r="LDN13"/>
      <c r="LDO13"/>
      <c r="LDP13"/>
      <c r="LDQ13"/>
      <c r="LDR13"/>
      <c r="LDS13"/>
      <c r="LDT13"/>
      <c r="LDU13"/>
      <c r="LDV13"/>
      <c r="LDW13"/>
      <c r="LDX13"/>
      <c r="LDY13"/>
      <c r="LDZ13"/>
      <c r="LEA13"/>
      <c r="LEB13"/>
      <c r="LEC13"/>
      <c r="LED13"/>
      <c r="LEE13"/>
      <c r="LEF13"/>
      <c r="LEG13"/>
      <c r="LEH13"/>
      <c r="LEI13"/>
      <c r="LEJ13"/>
      <c r="LEK13"/>
      <c r="LEL13"/>
      <c r="LEM13"/>
      <c r="LEN13"/>
      <c r="LEO13"/>
      <c r="LEP13"/>
      <c r="LEQ13"/>
      <c r="LER13"/>
      <c r="LES13"/>
      <c r="LET13"/>
      <c r="LEU13"/>
      <c r="LEV13"/>
      <c r="LEW13"/>
      <c r="LEX13"/>
      <c r="LEY13"/>
      <c r="LEZ13"/>
      <c r="LFA13"/>
      <c r="LFB13"/>
      <c r="LFC13"/>
      <c r="LFD13"/>
      <c r="LFE13"/>
      <c r="LFF13"/>
      <c r="LFG13"/>
      <c r="LFH13"/>
      <c r="LFI13"/>
      <c r="LFJ13"/>
      <c r="LFK13"/>
      <c r="LFL13"/>
      <c r="LFM13"/>
      <c r="LFN13"/>
      <c r="LFO13"/>
      <c r="LFP13"/>
      <c r="LFQ13"/>
      <c r="LFR13"/>
      <c r="LFS13"/>
      <c r="LFT13"/>
      <c r="LFU13"/>
      <c r="LFV13"/>
      <c r="LFW13"/>
      <c r="LFX13"/>
      <c r="LFY13"/>
      <c r="LFZ13"/>
      <c r="LGA13"/>
      <c r="LGB13"/>
      <c r="LGC13"/>
      <c r="LGD13"/>
      <c r="LGE13"/>
      <c r="LGF13"/>
      <c r="LGG13"/>
      <c r="LGH13"/>
      <c r="LGI13"/>
      <c r="LGJ13"/>
      <c r="LGK13"/>
      <c r="LGL13"/>
      <c r="LGM13"/>
      <c r="LGN13"/>
      <c r="LGO13"/>
      <c r="LGP13"/>
      <c r="LGQ13"/>
      <c r="LGR13"/>
      <c r="LGS13"/>
      <c r="LGT13"/>
      <c r="LGU13"/>
      <c r="LGV13"/>
      <c r="LGW13"/>
      <c r="LGX13"/>
      <c r="LGY13"/>
      <c r="LGZ13"/>
      <c r="LHA13"/>
      <c r="LHB13"/>
      <c r="LHC13"/>
      <c r="LHD13"/>
      <c r="LHE13"/>
      <c r="LHF13"/>
      <c r="LHG13"/>
      <c r="LHH13"/>
      <c r="LHI13"/>
      <c r="LHJ13"/>
      <c r="LHK13"/>
      <c r="LHL13"/>
      <c r="LHM13"/>
      <c r="LHN13"/>
      <c r="LHO13"/>
      <c r="LHP13"/>
      <c r="LHQ13"/>
      <c r="LHR13"/>
      <c r="LHS13"/>
      <c r="LHT13"/>
      <c r="LHU13"/>
      <c r="LHV13"/>
      <c r="LHW13"/>
      <c r="LHX13"/>
      <c r="LHY13"/>
      <c r="LHZ13"/>
      <c r="LIA13"/>
      <c r="LIB13"/>
      <c r="LIC13"/>
      <c r="LID13"/>
      <c r="LIE13"/>
      <c r="LIF13"/>
      <c r="LIG13"/>
      <c r="LIH13"/>
      <c r="LII13"/>
      <c r="LIJ13"/>
      <c r="LIK13"/>
      <c r="LIL13"/>
      <c r="LIM13"/>
      <c r="LIN13"/>
      <c r="LIO13"/>
      <c r="LIP13"/>
      <c r="LIQ13"/>
      <c r="LIR13"/>
      <c r="LIS13"/>
      <c r="LIT13"/>
      <c r="LIU13"/>
      <c r="LIV13"/>
      <c r="LIW13"/>
      <c r="LIX13"/>
      <c r="LIY13"/>
      <c r="LIZ13"/>
      <c r="LJA13"/>
      <c r="LJB13"/>
      <c r="LJC13"/>
      <c r="LJD13"/>
      <c r="LJE13"/>
      <c r="LJF13"/>
      <c r="LJG13"/>
      <c r="LJH13"/>
      <c r="LJI13"/>
      <c r="LJJ13"/>
      <c r="LJK13"/>
      <c r="LJL13"/>
      <c r="LJM13"/>
      <c r="LJN13"/>
      <c r="LJO13"/>
      <c r="LJP13"/>
      <c r="LJQ13"/>
      <c r="LJR13"/>
      <c r="LJS13"/>
      <c r="LJT13"/>
      <c r="LJU13"/>
      <c r="LJV13"/>
      <c r="LJW13"/>
      <c r="LJX13"/>
      <c r="LJY13"/>
      <c r="LJZ13"/>
      <c r="LKA13"/>
      <c r="LKB13"/>
      <c r="LKC13"/>
      <c r="LKD13"/>
      <c r="LKE13"/>
      <c r="LKF13"/>
      <c r="LKG13"/>
      <c r="LKH13"/>
      <c r="LKI13"/>
      <c r="LKJ13"/>
      <c r="LKK13"/>
      <c r="LKL13"/>
      <c r="LKM13"/>
      <c r="LKN13"/>
      <c r="LKO13"/>
      <c r="LKP13"/>
      <c r="LKQ13"/>
      <c r="LKR13"/>
      <c r="LKS13"/>
      <c r="LKT13"/>
      <c r="LKU13"/>
      <c r="LKV13"/>
      <c r="LKW13"/>
      <c r="LKX13"/>
      <c r="LKY13"/>
      <c r="LKZ13"/>
      <c r="LLA13"/>
      <c r="LLB13"/>
      <c r="LLC13"/>
      <c r="LLD13"/>
      <c r="LLE13"/>
      <c r="LLF13"/>
      <c r="LLG13"/>
      <c r="LLH13"/>
      <c r="LLI13"/>
      <c r="LLJ13"/>
      <c r="LLK13"/>
      <c r="LLL13"/>
      <c r="LLM13"/>
      <c r="LLN13"/>
      <c r="LLO13"/>
      <c r="LLP13"/>
      <c r="LLQ13"/>
      <c r="LLR13"/>
      <c r="LLS13"/>
      <c r="LLT13"/>
      <c r="LLU13"/>
      <c r="LLV13"/>
      <c r="LLW13"/>
      <c r="LLX13"/>
      <c r="LLY13"/>
      <c r="LLZ13"/>
      <c r="LMA13"/>
      <c r="LMB13"/>
      <c r="LMC13"/>
      <c r="LMD13"/>
      <c r="LME13"/>
      <c r="LMF13"/>
      <c r="LMG13"/>
      <c r="LMH13"/>
      <c r="LMI13"/>
      <c r="LMJ13"/>
      <c r="LMK13"/>
      <c r="LML13"/>
      <c r="LMM13"/>
      <c r="LMN13"/>
      <c r="LMO13"/>
      <c r="LMP13"/>
      <c r="LMQ13"/>
      <c r="LMR13"/>
      <c r="LMS13"/>
      <c r="LMT13"/>
      <c r="LMU13"/>
      <c r="LMV13"/>
      <c r="LMW13"/>
      <c r="LMX13"/>
      <c r="LMY13"/>
      <c r="LMZ13"/>
      <c r="LNA13"/>
      <c r="LNB13"/>
      <c r="LNC13"/>
      <c r="LND13"/>
      <c r="LNE13"/>
      <c r="LNF13"/>
      <c r="LNG13"/>
      <c r="LNH13"/>
      <c r="LNI13"/>
      <c r="LNJ13"/>
      <c r="LNK13"/>
      <c r="LNL13"/>
      <c r="LNM13"/>
      <c r="LNN13"/>
      <c r="LNO13"/>
      <c r="LNP13"/>
      <c r="LNQ13"/>
      <c r="LNR13"/>
      <c r="LNS13"/>
      <c r="LNT13"/>
      <c r="LNU13"/>
      <c r="LNV13"/>
      <c r="LNW13"/>
      <c r="LNX13"/>
      <c r="LNY13"/>
      <c r="LNZ13"/>
      <c r="LOA13"/>
      <c r="LOB13"/>
      <c r="LOC13"/>
      <c r="LOD13"/>
      <c r="LOE13"/>
      <c r="LOF13"/>
      <c r="LOG13"/>
      <c r="LOH13"/>
      <c r="LOI13"/>
      <c r="LOJ13"/>
      <c r="LOK13"/>
      <c r="LOL13"/>
      <c r="LOM13"/>
      <c r="LON13"/>
      <c r="LOO13"/>
      <c r="LOP13"/>
      <c r="LOQ13"/>
      <c r="LOR13"/>
      <c r="LOS13"/>
      <c r="LOT13"/>
      <c r="LOU13"/>
      <c r="LOV13"/>
      <c r="LOW13"/>
      <c r="LOX13"/>
      <c r="LOY13"/>
      <c r="LOZ13"/>
      <c r="LPA13"/>
      <c r="LPB13"/>
      <c r="LPC13"/>
      <c r="LPD13"/>
      <c r="LPE13"/>
      <c r="LPF13"/>
      <c r="LPG13"/>
      <c r="LPH13"/>
      <c r="LPI13"/>
      <c r="LPJ13"/>
      <c r="LPK13"/>
      <c r="LPL13"/>
      <c r="LPM13"/>
      <c r="LPN13"/>
      <c r="LPO13"/>
      <c r="LPP13"/>
      <c r="LPQ13"/>
      <c r="LPR13"/>
      <c r="LPS13"/>
      <c r="LPT13"/>
      <c r="LPU13"/>
      <c r="LPV13"/>
      <c r="LPW13"/>
      <c r="LPX13"/>
      <c r="LPY13"/>
      <c r="LPZ13"/>
      <c r="LQA13"/>
      <c r="LQB13"/>
      <c r="LQC13"/>
      <c r="LQD13"/>
      <c r="LQE13"/>
      <c r="LQF13"/>
      <c r="LQG13"/>
      <c r="LQH13"/>
      <c r="LQI13"/>
      <c r="LQJ13"/>
      <c r="LQK13"/>
      <c r="LQL13"/>
      <c r="LQM13"/>
      <c r="LQN13"/>
      <c r="LQO13"/>
      <c r="LQP13"/>
      <c r="LQQ13"/>
      <c r="LQR13"/>
      <c r="LQS13"/>
      <c r="LQT13"/>
      <c r="LQU13"/>
      <c r="LQV13"/>
      <c r="LQW13"/>
      <c r="LQX13"/>
      <c r="LQY13"/>
      <c r="LQZ13"/>
      <c r="LRA13"/>
      <c r="LRB13"/>
      <c r="LRC13"/>
      <c r="LRD13"/>
      <c r="LRE13"/>
      <c r="LRF13"/>
      <c r="LRG13"/>
      <c r="LRH13"/>
      <c r="LRI13"/>
      <c r="LRJ13"/>
      <c r="LRK13"/>
      <c r="LRL13"/>
      <c r="LRM13"/>
      <c r="LRN13"/>
      <c r="LRO13"/>
      <c r="LRP13"/>
      <c r="LRQ13"/>
      <c r="LRR13"/>
      <c r="LRS13"/>
      <c r="LRT13"/>
      <c r="LRU13"/>
      <c r="LRV13"/>
      <c r="LRW13"/>
      <c r="LRX13"/>
      <c r="LRY13"/>
      <c r="LRZ13"/>
      <c r="LSA13"/>
      <c r="LSB13"/>
      <c r="LSC13"/>
      <c r="LSD13"/>
      <c r="LSE13"/>
      <c r="LSF13"/>
      <c r="LSG13"/>
      <c r="LSH13"/>
      <c r="LSI13"/>
      <c r="LSJ13"/>
      <c r="LSK13"/>
      <c r="LSL13"/>
      <c r="LSM13"/>
      <c r="LSN13"/>
      <c r="LSO13"/>
      <c r="LSP13"/>
      <c r="LSQ13"/>
      <c r="LSR13"/>
      <c r="LSS13"/>
      <c r="LST13"/>
      <c r="LSU13"/>
      <c r="LSV13"/>
      <c r="LSW13"/>
      <c r="LSX13"/>
      <c r="LSY13"/>
      <c r="LSZ13"/>
      <c r="LTA13"/>
      <c r="LTB13"/>
      <c r="LTC13"/>
      <c r="LTD13"/>
      <c r="LTE13"/>
      <c r="LTF13"/>
      <c r="LTG13"/>
      <c r="LTH13"/>
      <c r="LTI13"/>
      <c r="LTJ13"/>
      <c r="LTK13"/>
      <c r="LTL13"/>
      <c r="LTM13"/>
      <c r="LTN13"/>
      <c r="LTO13"/>
      <c r="LTP13"/>
      <c r="LTQ13"/>
      <c r="LTR13"/>
      <c r="LTS13"/>
      <c r="LTT13"/>
      <c r="LTU13"/>
      <c r="LTV13"/>
      <c r="LTW13"/>
      <c r="LTX13"/>
      <c r="LTY13"/>
      <c r="LTZ13"/>
      <c r="LUA13"/>
      <c r="LUB13"/>
      <c r="LUC13"/>
      <c r="LUD13"/>
      <c r="LUE13"/>
      <c r="LUF13"/>
      <c r="LUG13"/>
      <c r="LUH13"/>
      <c r="LUI13"/>
      <c r="LUJ13"/>
      <c r="LUK13"/>
      <c r="LUL13"/>
      <c r="LUM13"/>
      <c r="LUN13"/>
      <c r="LUO13"/>
      <c r="LUP13"/>
      <c r="LUQ13"/>
      <c r="LUR13"/>
      <c r="LUS13"/>
      <c r="LUT13"/>
      <c r="LUU13"/>
      <c r="LUV13"/>
      <c r="LUW13"/>
      <c r="LUX13"/>
      <c r="LUY13"/>
      <c r="LUZ13"/>
      <c r="LVA13"/>
      <c r="LVB13"/>
      <c r="LVC13"/>
      <c r="LVD13"/>
      <c r="LVE13"/>
      <c r="LVF13"/>
      <c r="LVG13"/>
      <c r="LVH13"/>
      <c r="LVI13"/>
      <c r="LVJ13"/>
      <c r="LVK13"/>
      <c r="LVL13"/>
      <c r="LVM13"/>
      <c r="LVN13"/>
      <c r="LVO13"/>
      <c r="LVP13"/>
      <c r="LVQ13"/>
      <c r="LVR13"/>
      <c r="LVS13"/>
      <c r="LVT13"/>
      <c r="LVU13"/>
      <c r="LVV13"/>
      <c r="LVW13"/>
      <c r="LVX13"/>
      <c r="LVY13"/>
      <c r="LVZ13"/>
      <c r="LWA13"/>
      <c r="LWB13"/>
      <c r="LWC13"/>
      <c r="LWD13"/>
      <c r="LWE13"/>
      <c r="LWF13"/>
      <c r="LWG13"/>
      <c r="LWH13"/>
      <c r="LWI13"/>
      <c r="LWJ13"/>
      <c r="LWK13"/>
      <c r="LWL13"/>
      <c r="LWM13"/>
      <c r="LWN13"/>
      <c r="LWO13"/>
      <c r="LWP13"/>
      <c r="LWQ13"/>
      <c r="LWR13"/>
      <c r="LWS13"/>
      <c r="LWT13"/>
      <c r="LWU13"/>
      <c r="LWV13"/>
      <c r="LWW13"/>
      <c r="LWX13"/>
      <c r="LWY13"/>
      <c r="LWZ13"/>
      <c r="LXA13"/>
      <c r="LXB13"/>
      <c r="LXC13"/>
      <c r="LXD13"/>
      <c r="LXE13"/>
      <c r="LXF13"/>
      <c r="LXG13"/>
      <c r="LXH13"/>
      <c r="LXI13"/>
      <c r="LXJ13"/>
      <c r="LXK13"/>
      <c r="LXL13"/>
      <c r="LXM13"/>
      <c r="LXN13"/>
      <c r="LXO13"/>
      <c r="LXP13"/>
      <c r="LXQ13"/>
      <c r="LXR13"/>
      <c r="LXS13"/>
      <c r="LXT13"/>
      <c r="LXU13"/>
      <c r="LXV13"/>
      <c r="LXW13"/>
      <c r="LXX13"/>
      <c r="LXY13"/>
      <c r="LXZ13"/>
      <c r="LYA13"/>
      <c r="LYB13"/>
      <c r="LYC13"/>
      <c r="LYD13"/>
      <c r="LYE13"/>
      <c r="LYF13"/>
      <c r="LYG13"/>
      <c r="LYH13"/>
      <c r="LYI13"/>
      <c r="LYJ13"/>
      <c r="LYK13"/>
      <c r="LYL13"/>
      <c r="LYM13"/>
      <c r="LYN13"/>
      <c r="LYO13"/>
      <c r="LYP13"/>
      <c r="LYQ13"/>
      <c r="LYR13"/>
      <c r="LYS13"/>
      <c r="LYT13"/>
      <c r="LYU13"/>
      <c r="LYV13"/>
      <c r="LYW13"/>
      <c r="LYX13"/>
      <c r="LYY13"/>
      <c r="LYZ13"/>
      <c r="LZA13"/>
      <c r="LZB13"/>
      <c r="LZC13"/>
      <c r="LZD13"/>
      <c r="LZE13"/>
      <c r="LZF13"/>
      <c r="LZG13"/>
      <c r="LZH13"/>
      <c r="LZI13"/>
      <c r="LZJ13"/>
      <c r="LZK13"/>
      <c r="LZL13"/>
      <c r="LZM13"/>
      <c r="LZN13"/>
      <c r="LZO13"/>
      <c r="LZP13"/>
      <c r="LZQ13"/>
      <c r="LZR13"/>
      <c r="LZS13"/>
      <c r="LZT13"/>
      <c r="LZU13"/>
      <c r="LZV13"/>
      <c r="LZW13"/>
      <c r="LZX13"/>
      <c r="LZY13"/>
      <c r="LZZ13"/>
      <c r="MAA13"/>
      <c r="MAB13"/>
      <c r="MAC13"/>
      <c r="MAD13"/>
      <c r="MAE13"/>
      <c r="MAF13"/>
      <c r="MAG13"/>
      <c r="MAH13"/>
      <c r="MAI13"/>
      <c r="MAJ13"/>
      <c r="MAK13"/>
      <c r="MAL13"/>
      <c r="MAM13"/>
      <c r="MAN13"/>
      <c r="MAO13"/>
      <c r="MAP13"/>
      <c r="MAQ13"/>
      <c r="MAR13"/>
      <c r="MAS13"/>
      <c r="MAT13"/>
      <c r="MAU13"/>
      <c r="MAV13"/>
      <c r="MAW13"/>
      <c r="MAX13"/>
      <c r="MAY13"/>
      <c r="MAZ13"/>
      <c r="MBA13"/>
      <c r="MBB13"/>
      <c r="MBC13"/>
      <c r="MBD13"/>
      <c r="MBE13"/>
      <c r="MBF13"/>
      <c r="MBG13"/>
      <c r="MBH13"/>
      <c r="MBI13"/>
      <c r="MBJ13"/>
      <c r="MBK13"/>
      <c r="MBL13"/>
      <c r="MBM13"/>
      <c r="MBN13"/>
      <c r="MBO13"/>
      <c r="MBP13"/>
      <c r="MBQ13"/>
      <c r="MBR13"/>
      <c r="MBS13"/>
      <c r="MBT13"/>
      <c r="MBU13"/>
      <c r="MBV13"/>
      <c r="MBW13"/>
      <c r="MBX13"/>
      <c r="MBY13"/>
      <c r="MBZ13"/>
      <c r="MCA13"/>
      <c r="MCB13"/>
      <c r="MCC13"/>
      <c r="MCD13"/>
      <c r="MCE13"/>
      <c r="MCF13"/>
      <c r="MCG13"/>
      <c r="MCH13"/>
      <c r="MCI13"/>
      <c r="MCJ13"/>
      <c r="MCK13"/>
      <c r="MCL13"/>
      <c r="MCM13"/>
      <c r="MCN13"/>
      <c r="MCO13"/>
      <c r="MCP13"/>
      <c r="MCQ13"/>
      <c r="MCR13"/>
      <c r="MCS13"/>
      <c r="MCT13"/>
      <c r="MCU13"/>
      <c r="MCV13"/>
      <c r="MCW13"/>
      <c r="MCX13"/>
      <c r="MCY13"/>
      <c r="MCZ13"/>
      <c r="MDA13"/>
      <c r="MDB13"/>
      <c r="MDC13"/>
      <c r="MDD13"/>
      <c r="MDE13"/>
      <c r="MDF13"/>
      <c r="MDG13"/>
      <c r="MDH13"/>
      <c r="MDI13"/>
      <c r="MDJ13"/>
      <c r="MDK13"/>
      <c r="MDL13"/>
      <c r="MDM13"/>
      <c r="MDN13"/>
      <c r="MDO13"/>
      <c r="MDP13"/>
      <c r="MDQ13"/>
      <c r="MDR13"/>
      <c r="MDS13"/>
      <c r="MDT13"/>
      <c r="MDU13"/>
      <c r="MDV13"/>
      <c r="MDW13"/>
      <c r="MDX13"/>
      <c r="MDY13"/>
      <c r="MDZ13"/>
      <c r="MEA13"/>
      <c r="MEB13"/>
      <c r="MEC13"/>
      <c r="MED13"/>
      <c r="MEE13"/>
      <c r="MEF13"/>
      <c r="MEG13"/>
      <c r="MEH13"/>
      <c r="MEI13"/>
      <c r="MEJ13"/>
      <c r="MEK13"/>
      <c r="MEL13"/>
      <c r="MEM13"/>
      <c r="MEN13"/>
      <c r="MEO13"/>
      <c r="MEP13"/>
      <c r="MEQ13"/>
      <c r="MER13"/>
      <c r="MES13"/>
      <c r="MET13"/>
      <c r="MEU13"/>
      <c r="MEV13"/>
      <c r="MEW13"/>
      <c r="MEX13"/>
      <c r="MEY13"/>
      <c r="MEZ13"/>
      <c r="MFA13"/>
      <c r="MFB13"/>
      <c r="MFC13"/>
      <c r="MFD13"/>
      <c r="MFE13"/>
      <c r="MFF13"/>
      <c r="MFG13"/>
      <c r="MFH13"/>
      <c r="MFI13"/>
      <c r="MFJ13"/>
      <c r="MFK13"/>
      <c r="MFL13"/>
      <c r="MFM13"/>
      <c r="MFN13"/>
      <c r="MFO13"/>
      <c r="MFP13"/>
      <c r="MFQ13"/>
      <c r="MFR13"/>
      <c r="MFS13"/>
      <c r="MFT13"/>
      <c r="MFU13"/>
      <c r="MFV13"/>
      <c r="MFW13"/>
      <c r="MFX13"/>
      <c r="MFY13"/>
      <c r="MFZ13"/>
      <c r="MGA13"/>
      <c r="MGB13"/>
      <c r="MGC13"/>
      <c r="MGD13"/>
      <c r="MGE13"/>
      <c r="MGF13"/>
      <c r="MGG13"/>
      <c r="MGH13"/>
      <c r="MGI13"/>
      <c r="MGJ13"/>
      <c r="MGK13"/>
      <c r="MGL13"/>
      <c r="MGM13"/>
      <c r="MGN13"/>
      <c r="MGO13"/>
      <c r="MGP13"/>
      <c r="MGQ13"/>
      <c r="MGR13"/>
      <c r="MGS13"/>
      <c r="MGT13"/>
      <c r="MGU13"/>
      <c r="MGV13"/>
      <c r="MGW13"/>
      <c r="MGX13"/>
      <c r="MGY13"/>
      <c r="MGZ13"/>
      <c r="MHA13"/>
      <c r="MHB13"/>
      <c r="MHC13"/>
      <c r="MHD13"/>
      <c r="MHE13"/>
      <c r="MHF13"/>
      <c r="MHG13"/>
      <c r="MHH13"/>
      <c r="MHI13"/>
      <c r="MHJ13"/>
      <c r="MHK13"/>
      <c r="MHL13"/>
      <c r="MHM13"/>
      <c r="MHN13"/>
      <c r="MHO13"/>
      <c r="MHP13"/>
      <c r="MHQ13"/>
      <c r="MHR13"/>
      <c r="MHS13"/>
      <c r="MHT13"/>
      <c r="MHU13"/>
      <c r="MHV13"/>
      <c r="MHW13"/>
      <c r="MHX13"/>
      <c r="MHY13"/>
      <c r="MHZ13"/>
      <c r="MIA13"/>
      <c r="MIB13"/>
      <c r="MIC13"/>
      <c r="MID13"/>
      <c r="MIE13"/>
      <c r="MIF13"/>
      <c r="MIG13"/>
      <c r="MIH13"/>
      <c r="MII13"/>
      <c r="MIJ13"/>
      <c r="MIK13"/>
      <c r="MIL13"/>
      <c r="MIM13"/>
      <c r="MIN13"/>
      <c r="MIO13"/>
      <c r="MIP13"/>
      <c r="MIQ13"/>
      <c r="MIR13"/>
      <c r="MIS13"/>
      <c r="MIT13"/>
      <c r="MIU13"/>
      <c r="MIV13"/>
      <c r="MIW13"/>
      <c r="MIX13"/>
      <c r="MIY13"/>
      <c r="MIZ13"/>
      <c r="MJA13"/>
      <c r="MJB13"/>
      <c r="MJC13"/>
      <c r="MJD13"/>
      <c r="MJE13"/>
      <c r="MJF13"/>
      <c r="MJG13"/>
      <c r="MJH13"/>
      <c r="MJI13"/>
      <c r="MJJ13"/>
      <c r="MJK13"/>
      <c r="MJL13"/>
      <c r="MJM13"/>
      <c r="MJN13"/>
      <c r="MJO13"/>
      <c r="MJP13"/>
      <c r="MJQ13"/>
      <c r="MJR13"/>
      <c r="MJS13"/>
      <c r="MJT13"/>
      <c r="MJU13"/>
      <c r="MJV13"/>
      <c r="MJW13"/>
      <c r="MJX13"/>
      <c r="MJY13"/>
      <c r="MJZ13"/>
      <c r="MKA13"/>
      <c r="MKB13"/>
      <c r="MKC13"/>
      <c r="MKD13"/>
      <c r="MKE13"/>
      <c r="MKF13"/>
      <c r="MKG13"/>
      <c r="MKH13"/>
      <c r="MKI13"/>
      <c r="MKJ13"/>
      <c r="MKK13"/>
      <c r="MKL13"/>
      <c r="MKM13"/>
      <c r="MKN13"/>
      <c r="MKO13"/>
      <c r="MKP13"/>
      <c r="MKQ13"/>
      <c r="MKR13"/>
      <c r="MKS13"/>
      <c r="MKT13"/>
      <c r="MKU13"/>
      <c r="MKV13"/>
      <c r="MKW13"/>
      <c r="MKX13"/>
      <c r="MKY13"/>
      <c r="MKZ13"/>
      <c r="MLA13"/>
      <c r="MLB13"/>
      <c r="MLC13"/>
      <c r="MLD13"/>
      <c r="MLE13"/>
      <c r="MLF13"/>
      <c r="MLG13"/>
      <c r="MLH13"/>
      <c r="MLI13"/>
      <c r="MLJ13"/>
      <c r="MLK13"/>
      <c r="MLL13"/>
      <c r="MLM13"/>
      <c r="MLN13"/>
      <c r="MLO13"/>
      <c r="MLP13"/>
      <c r="MLQ13"/>
      <c r="MLR13"/>
      <c r="MLS13"/>
      <c r="MLT13"/>
      <c r="MLU13"/>
      <c r="MLV13"/>
      <c r="MLW13"/>
      <c r="MLX13"/>
      <c r="MLY13"/>
      <c r="MLZ13"/>
      <c r="MMA13"/>
      <c r="MMB13"/>
      <c r="MMC13"/>
      <c r="MMD13"/>
      <c r="MME13"/>
      <c r="MMF13"/>
      <c r="MMG13"/>
      <c r="MMH13"/>
      <c r="MMI13"/>
      <c r="MMJ13"/>
      <c r="MMK13"/>
      <c r="MML13"/>
      <c r="MMM13"/>
      <c r="MMN13"/>
      <c r="MMO13"/>
      <c r="MMP13"/>
      <c r="MMQ13"/>
      <c r="MMR13"/>
      <c r="MMS13"/>
      <c r="MMT13"/>
      <c r="MMU13"/>
      <c r="MMV13"/>
      <c r="MMW13"/>
      <c r="MMX13"/>
      <c r="MMY13"/>
      <c r="MMZ13"/>
      <c r="MNA13"/>
      <c r="MNB13"/>
      <c r="MNC13"/>
      <c r="MND13"/>
      <c r="MNE13"/>
      <c r="MNF13"/>
      <c r="MNG13"/>
      <c r="MNH13"/>
      <c r="MNI13"/>
      <c r="MNJ13"/>
      <c r="MNK13"/>
      <c r="MNL13"/>
      <c r="MNM13"/>
      <c r="MNN13"/>
      <c r="MNO13"/>
      <c r="MNP13"/>
      <c r="MNQ13"/>
      <c r="MNR13"/>
      <c r="MNS13"/>
      <c r="MNT13"/>
      <c r="MNU13"/>
      <c r="MNV13"/>
      <c r="MNW13"/>
      <c r="MNX13"/>
      <c r="MNY13"/>
      <c r="MNZ13"/>
      <c r="MOA13"/>
      <c r="MOB13"/>
      <c r="MOC13"/>
      <c r="MOD13"/>
      <c r="MOE13"/>
      <c r="MOF13"/>
      <c r="MOG13"/>
      <c r="MOH13"/>
      <c r="MOI13"/>
      <c r="MOJ13"/>
      <c r="MOK13"/>
      <c r="MOL13"/>
      <c r="MOM13"/>
      <c r="MON13"/>
      <c r="MOO13"/>
      <c r="MOP13"/>
      <c r="MOQ13"/>
      <c r="MOR13"/>
      <c r="MOS13"/>
      <c r="MOT13"/>
      <c r="MOU13"/>
      <c r="MOV13"/>
      <c r="MOW13"/>
      <c r="MOX13"/>
      <c r="MOY13"/>
      <c r="MOZ13"/>
      <c r="MPA13"/>
      <c r="MPB13"/>
      <c r="MPC13"/>
      <c r="MPD13"/>
      <c r="MPE13"/>
      <c r="MPF13"/>
      <c r="MPG13"/>
      <c r="MPH13"/>
      <c r="MPI13"/>
      <c r="MPJ13"/>
      <c r="MPK13"/>
      <c r="MPL13"/>
      <c r="MPM13"/>
      <c r="MPN13"/>
      <c r="MPO13"/>
      <c r="MPP13"/>
      <c r="MPQ13"/>
      <c r="MPR13"/>
      <c r="MPS13"/>
      <c r="MPT13"/>
      <c r="MPU13"/>
      <c r="MPV13"/>
      <c r="MPW13"/>
      <c r="MPX13"/>
      <c r="MPY13"/>
      <c r="MPZ13"/>
      <c r="MQA13"/>
      <c r="MQB13"/>
      <c r="MQC13"/>
      <c r="MQD13"/>
      <c r="MQE13"/>
      <c r="MQF13"/>
      <c r="MQG13"/>
      <c r="MQH13"/>
      <c r="MQI13"/>
      <c r="MQJ13"/>
      <c r="MQK13"/>
      <c r="MQL13"/>
      <c r="MQM13"/>
      <c r="MQN13"/>
      <c r="MQO13"/>
      <c r="MQP13"/>
      <c r="MQQ13"/>
      <c r="MQR13"/>
      <c r="MQS13"/>
      <c r="MQT13"/>
      <c r="MQU13"/>
      <c r="MQV13"/>
      <c r="MQW13"/>
      <c r="MQX13"/>
      <c r="MQY13"/>
      <c r="MQZ13"/>
      <c r="MRA13"/>
      <c r="MRB13"/>
      <c r="MRC13"/>
      <c r="MRD13"/>
      <c r="MRE13"/>
      <c r="MRF13"/>
      <c r="MRG13"/>
      <c r="MRH13"/>
      <c r="MRI13"/>
      <c r="MRJ13"/>
      <c r="MRK13"/>
      <c r="MRL13"/>
      <c r="MRM13"/>
      <c r="MRN13"/>
      <c r="MRO13"/>
      <c r="MRP13"/>
      <c r="MRQ13"/>
      <c r="MRR13"/>
      <c r="MRS13"/>
      <c r="MRT13"/>
      <c r="MRU13"/>
      <c r="MRV13"/>
      <c r="MRW13"/>
      <c r="MRX13"/>
      <c r="MRY13"/>
      <c r="MRZ13"/>
      <c r="MSA13"/>
      <c r="MSB13"/>
      <c r="MSC13"/>
      <c r="MSD13"/>
      <c r="MSE13"/>
      <c r="MSF13"/>
      <c r="MSG13"/>
      <c r="MSH13"/>
      <c r="MSI13"/>
      <c r="MSJ13"/>
      <c r="MSK13"/>
      <c r="MSL13"/>
      <c r="MSM13"/>
      <c r="MSN13"/>
      <c r="MSO13"/>
      <c r="MSP13"/>
      <c r="MSQ13"/>
      <c r="MSR13"/>
      <c r="MSS13"/>
      <c r="MST13"/>
      <c r="MSU13"/>
      <c r="MSV13"/>
      <c r="MSW13"/>
      <c r="MSX13"/>
      <c r="MSY13"/>
      <c r="MSZ13"/>
      <c r="MTA13"/>
      <c r="MTB13"/>
      <c r="MTC13"/>
      <c r="MTD13"/>
      <c r="MTE13"/>
      <c r="MTF13"/>
      <c r="MTG13"/>
      <c r="MTH13"/>
      <c r="MTI13"/>
      <c r="MTJ13"/>
      <c r="MTK13"/>
      <c r="MTL13"/>
      <c r="MTM13"/>
      <c r="MTN13"/>
      <c r="MTO13"/>
      <c r="MTP13"/>
      <c r="MTQ13"/>
      <c r="MTR13"/>
      <c r="MTS13"/>
      <c r="MTT13"/>
      <c r="MTU13"/>
      <c r="MTV13"/>
      <c r="MTW13"/>
      <c r="MTX13"/>
      <c r="MTY13"/>
      <c r="MTZ13"/>
      <c r="MUA13"/>
      <c r="MUB13"/>
      <c r="MUC13"/>
      <c r="MUD13"/>
      <c r="MUE13"/>
      <c r="MUF13"/>
      <c r="MUG13"/>
      <c r="MUH13"/>
      <c r="MUI13"/>
      <c r="MUJ13"/>
      <c r="MUK13"/>
      <c r="MUL13"/>
      <c r="MUM13"/>
      <c r="MUN13"/>
      <c r="MUO13"/>
      <c r="MUP13"/>
      <c r="MUQ13"/>
      <c r="MUR13"/>
      <c r="MUS13"/>
      <c r="MUT13"/>
      <c r="MUU13"/>
      <c r="MUV13"/>
      <c r="MUW13"/>
      <c r="MUX13"/>
      <c r="MUY13"/>
      <c r="MUZ13"/>
      <c r="MVA13"/>
      <c r="MVB13"/>
      <c r="MVC13"/>
      <c r="MVD13"/>
      <c r="MVE13"/>
      <c r="MVF13"/>
      <c r="MVG13"/>
      <c r="MVH13"/>
      <c r="MVI13"/>
      <c r="MVJ13"/>
      <c r="MVK13"/>
      <c r="MVL13"/>
      <c r="MVM13"/>
      <c r="MVN13"/>
      <c r="MVO13"/>
      <c r="MVP13"/>
      <c r="MVQ13"/>
      <c r="MVR13"/>
      <c r="MVS13"/>
      <c r="MVT13"/>
      <c r="MVU13"/>
      <c r="MVV13"/>
      <c r="MVW13"/>
      <c r="MVX13"/>
      <c r="MVY13"/>
      <c r="MVZ13"/>
      <c r="MWA13"/>
      <c r="MWB13"/>
      <c r="MWC13"/>
      <c r="MWD13"/>
      <c r="MWE13"/>
      <c r="MWF13"/>
      <c r="MWG13"/>
      <c r="MWH13"/>
      <c r="MWI13"/>
      <c r="MWJ13"/>
      <c r="MWK13"/>
      <c r="MWL13"/>
      <c r="MWM13"/>
      <c r="MWN13"/>
      <c r="MWO13"/>
      <c r="MWP13"/>
      <c r="MWQ13"/>
      <c r="MWR13"/>
      <c r="MWS13"/>
      <c r="MWT13"/>
      <c r="MWU13"/>
      <c r="MWV13"/>
      <c r="MWW13"/>
      <c r="MWX13"/>
      <c r="MWY13"/>
      <c r="MWZ13"/>
      <c r="MXA13"/>
      <c r="MXB13"/>
      <c r="MXC13"/>
      <c r="MXD13"/>
      <c r="MXE13"/>
      <c r="MXF13"/>
      <c r="MXG13"/>
      <c r="MXH13"/>
      <c r="MXI13"/>
      <c r="MXJ13"/>
      <c r="MXK13"/>
      <c r="MXL13"/>
      <c r="MXM13"/>
      <c r="MXN13"/>
      <c r="MXO13"/>
      <c r="MXP13"/>
      <c r="MXQ13"/>
      <c r="MXR13"/>
      <c r="MXS13"/>
      <c r="MXT13"/>
      <c r="MXU13"/>
      <c r="MXV13"/>
      <c r="MXW13"/>
      <c r="MXX13"/>
      <c r="MXY13"/>
      <c r="MXZ13"/>
      <c r="MYA13"/>
      <c r="MYB13"/>
      <c r="MYC13"/>
      <c r="MYD13"/>
      <c r="MYE13"/>
      <c r="MYF13"/>
      <c r="MYG13"/>
      <c r="MYH13"/>
      <c r="MYI13"/>
      <c r="MYJ13"/>
      <c r="MYK13"/>
      <c r="MYL13"/>
      <c r="MYM13"/>
      <c r="MYN13"/>
      <c r="MYO13"/>
      <c r="MYP13"/>
      <c r="MYQ13"/>
      <c r="MYR13"/>
      <c r="MYS13"/>
      <c r="MYT13"/>
      <c r="MYU13"/>
      <c r="MYV13"/>
      <c r="MYW13"/>
      <c r="MYX13"/>
      <c r="MYY13"/>
      <c r="MYZ13"/>
      <c r="MZA13"/>
      <c r="MZB13"/>
      <c r="MZC13"/>
      <c r="MZD13"/>
      <c r="MZE13"/>
      <c r="MZF13"/>
      <c r="MZG13"/>
      <c r="MZH13"/>
      <c r="MZI13"/>
      <c r="MZJ13"/>
      <c r="MZK13"/>
      <c r="MZL13"/>
      <c r="MZM13"/>
      <c r="MZN13"/>
      <c r="MZO13"/>
      <c r="MZP13"/>
      <c r="MZQ13"/>
      <c r="MZR13"/>
      <c r="MZS13"/>
      <c r="MZT13"/>
      <c r="MZU13"/>
      <c r="MZV13"/>
      <c r="MZW13"/>
      <c r="MZX13"/>
      <c r="MZY13"/>
      <c r="MZZ13"/>
      <c r="NAA13"/>
      <c r="NAB13"/>
      <c r="NAC13"/>
      <c r="NAD13"/>
      <c r="NAE13"/>
      <c r="NAF13"/>
      <c r="NAG13"/>
      <c r="NAH13"/>
      <c r="NAI13"/>
      <c r="NAJ13"/>
      <c r="NAK13"/>
      <c r="NAL13"/>
      <c r="NAM13"/>
      <c r="NAN13"/>
      <c r="NAO13"/>
      <c r="NAP13"/>
      <c r="NAQ13"/>
      <c r="NAR13"/>
      <c r="NAS13"/>
      <c r="NAT13"/>
      <c r="NAU13"/>
      <c r="NAV13"/>
      <c r="NAW13"/>
      <c r="NAX13"/>
      <c r="NAY13"/>
      <c r="NAZ13"/>
      <c r="NBA13"/>
      <c r="NBB13"/>
      <c r="NBC13"/>
      <c r="NBD13"/>
      <c r="NBE13"/>
      <c r="NBF13"/>
      <c r="NBG13"/>
      <c r="NBH13"/>
      <c r="NBI13"/>
      <c r="NBJ13"/>
      <c r="NBK13"/>
      <c r="NBL13"/>
      <c r="NBM13"/>
      <c r="NBN13"/>
      <c r="NBO13"/>
      <c r="NBP13"/>
      <c r="NBQ13"/>
      <c r="NBR13"/>
      <c r="NBS13"/>
      <c r="NBT13"/>
      <c r="NBU13"/>
      <c r="NBV13"/>
      <c r="NBW13"/>
      <c r="NBX13"/>
      <c r="NBY13"/>
      <c r="NBZ13"/>
      <c r="NCA13"/>
      <c r="NCB13"/>
      <c r="NCC13"/>
      <c r="NCD13"/>
      <c r="NCE13"/>
      <c r="NCF13"/>
      <c r="NCG13"/>
      <c r="NCH13"/>
      <c r="NCI13"/>
      <c r="NCJ13"/>
      <c r="NCK13"/>
      <c r="NCL13"/>
      <c r="NCM13"/>
      <c r="NCN13"/>
      <c r="NCO13"/>
      <c r="NCP13"/>
      <c r="NCQ13"/>
      <c r="NCR13"/>
      <c r="NCS13"/>
      <c r="NCT13"/>
      <c r="NCU13"/>
      <c r="NCV13"/>
      <c r="NCW13"/>
      <c r="NCX13"/>
      <c r="NCY13"/>
      <c r="NCZ13"/>
      <c r="NDA13"/>
      <c r="NDB13"/>
      <c r="NDC13"/>
      <c r="NDD13"/>
      <c r="NDE13"/>
      <c r="NDF13"/>
      <c r="NDG13"/>
      <c r="NDH13"/>
      <c r="NDI13"/>
      <c r="NDJ13"/>
      <c r="NDK13"/>
      <c r="NDL13"/>
      <c r="NDM13"/>
      <c r="NDN13"/>
      <c r="NDO13"/>
      <c r="NDP13"/>
      <c r="NDQ13"/>
      <c r="NDR13"/>
      <c r="NDS13"/>
      <c r="NDT13"/>
      <c r="NDU13"/>
      <c r="NDV13"/>
      <c r="NDW13"/>
      <c r="NDX13"/>
      <c r="NDY13"/>
      <c r="NDZ13"/>
      <c r="NEA13"/>
      <c r="NEB13"/>
      <c r="NEC13"/>
      <c r="NED13"/>
      <c r="NEE13"/>
      <c r="NEF13"/>
      <c r="NEG13"/>
      <c r="NEH13"/>
      <c r="NEI13"/>
      <c r="NEJ13"/>
      <c r="NEK13"/>
      <c r="NEL13"/>
      <c r="NEM13"/>
      <c r="NEN13"/>
      <c r="NEO13"/>
      <c r="NEP13"/>
      <c r="NEQ13"/>
      <c r="NER13"/>
      <c r="NES13"/>
      <c r="NET13"/>
      <c r="NEU13"/>
      <c r="NEV13"/>
      <c r="NEW13"/>
      <c r="NEX13"/>
      <c r="NEY13"/>
      <c r="NEZ13"/>
      <c r="NFA13"/>
      <c r="NFB13"/>
      <c r="NFC13"/>
      <c r="NFD13"/>
      <c r="NFE13"/>
      <c r="NFF13"/>
      <c r="NFG13"/>
      <c r="NFH13"/>
      <c r="NFI13"/>
      <c r="NFJ13"/>
      <c r="NFK13"/>
      <c r="NFL13"/>
      <c r="NFM13"/>
      <c r="NFN13"/>
      <c r="NFO13"/>
      <c r="NFP13"/>
      <c r="NFQ13"/>
      <c r="NFR13"/>
      <c r="NFS13"/>
      <c r="NFT13"/>
      <c r="NFU13"/>
      <c r="NFV13"/>
      <c r="NFW13"/>
      <c r="NFX13"/>
      <c r="NFY13"/>
      <c r="NFZ13"/>
      <c r="NGA13"/>
      <c r="NGB13"/>
      <c r="NGC13"/>
      <c r="NGD13"/>
      <c r="NGE13"/>
      <c r="NGF13"/>
      <c r="NGG13"/>
      <c r="NGH13"/>
      <c r="NGI13"/>
      <c r="NGJ13"/>
      <c r="NGK13"/>
      <c r="NGL13"/>
      <c r="NGM13"/>
      <c r="NGN13"/>
      <c r="NGO13"/>
      <c r="NGP13"/>
      <c r="NGQ13"/>
      <c r="NGR13"/>
      <c r="NGS13"/>
      <c r="NGT13"/>
      <c r="NGU13"/>
      <c r="NGV13"/>
      <c r="NGW13"/>
      <c r="NGX13"/>
      <c r="NGY13"/>
      <c r="NGZ13"/>
      <c r="NHA13"/>
      <c r="NHB13"/>
      <c r="NHC13"/>
      <c r="NHD13"/>
      <c r="NHE13"/>
      <c r="NHF13"/>
      <c r="NHG13"/>
      <c r="NHH13"/>
      <c r="NHI13"/>
      <c r="NHJ13"/>
      <c r="NHK13"/>
      <c r="NHL13"/>
      <c r="NHM13"/>
      <c r="NHN13"/>
      <c r="NHO13"/>
      <c r="NHP13"/>
      <c r="NHQ13"/>
      <c r="NHR13"/>
      <c r="NHS13"/>
      <c r="NHT13"/>
      <c r="NHU13"/>
      <c r="NHV13"/>
      <c r="NHW13"/>
      <c r="NHX13"/>
      <c r="NHY13"/>
      <c r="NHZ13"/>
      <c r="NIA13"/>
      <c r="NIB13"/>
      <c r="NIC13"/>
      <c r="NID13"/>
      <c r="NIE13"/>
      <c r="NIF13"/>
      <c r="NIG13"/>
      <c r="NIH13"/>
      <c r="NII13"/>
      <c r="NIJ13"/>
      <c r="NIK13"/>
      <c r="NIL13"/>
      <c r="NIM13"/>
      <c r="NIN13"/>
      <c r="NIO13"/>
      <c r="NIP13"/>
      <c r="NIQ13"/>
      <c r="NIR13"/>
      <c r="NIS13"/>
      <c r="NIT13"/>
      <c r="NIU13"/>
      <c r="NIV13"/>
      <c r="NIW13"/>
      <c r="NIX13"/>
      <c r="NIY13"/>
      <c r="NIZ13"/>
      <c r="NJA13"/>
      <c r="NJB13"/>
      <c r="NJC13"/>
      <c r="NJD13"/>
      <c r="NJE13"/>
      <c r="NJF13"/>
      <c r="NJG13"/>
      <c r="NJH13"/>
      <c r="NJI13"/>
      <c r="NJJ13"/>
      <c r="NJK13"/>
      <c r="NJL13"/>
      <c r="NJM13"/>
      <c r="NJN13"/>
      <c r="NJO13"/>
      <c r="NJP13"/>
      <c r="NJQ13"/>
      <c r="NJR13"/>
      <c r="NJS13"/>
      <c r="NJT13"/>
      <c r="NJU13"/>
      <c r="NJV13"/>
      <c r="NJW13"/>
      <c r="NJX13"/>
      <c r="NJY13"/>
      <c r="NJZ13"/>
      <c r="NKA13"/>
      <c r="NKB13"/>
      <c r="NKC13"/>
      <c r="NKD13"/>
      <c r="NKE13"/>
      <c r="NKF13"/>
      <c r="NKG13"/>
      <c r="NKH13"/>
      <c r="NKI13"/>
      <c r="NKJ13"/>
      <c r="NKK13"/>
      <c r="NKL13"/>
      <c r="NKM13"/>
      <c r="NKN13"/>
      <c r="NKO13"/>
      <c r="NKP13"/>
      <c r="NKQ13"/>
      <c r="NKR13"/>
      <c r="NKS13"/>
      <c r="NKT13"/>
      <c r="NKU13"/>
      <c r="NKV13"/>
      <c r="NKW13"/>
      <c r="NKX13"/>
      <c r="NKY13"/>
      <c r="NKZ13"/>
      <c r="NLA13"/>
      <c r="NLB13"/>
      <c r="NLC13"/>
      <c r="NLD13"/>
      <c r="NLE13"/>
      <c r="NLF13"/>
      <c r="NLG13"/>
      <c r="NLH13"/>
      <c r="NLI13"/>
      <c r="NLJ13"/>
      <c r="NLK13"/>
      <c r="NLL13"/>
      <c r="NLM13"/>
      <c r="NLN13"/>
      <c r="NLO13"/>
      <c r="NLP13"/>
      <c r="NLQ13"/>
      <c r="NLR13"/>
      <c r="NLS13"/>
      <c r="NLT13"/>
      <c r="NLU13"/>
      <c r="NLV13"/>
      <c r="NLW13"/>
      <c r="NLX13"/>
      <c r="NLY13"/>
      <c r="NLZ13"/>
      <c r="NMA13"/>
      <c r="NMB13"/>
      <c r="NMC13"/>
      <c r="NMD13"/>
      <c r="NME13"/>
      <c r="NMF13"/>
      <c r="NMG13"/>
      <c r="NMH13"/>
      <c r="NMI13"/>
      <c r="NMJ13"/>
      <c r="NMK13"/>
      <c r="NML13"/>
      <c r="NMM13"/>
      <c r="NMN13"/>
      <c r="NMO13"/>
      <c r="NMP13"/>
      <c r="NMQ13"/>
      <c r="NMR13"/>
      <c r="NMS13"/>
      <c r="NMT13"/>
      <c r="NMU13"/>
      <c r="NMV13"/>
      <c r="NMW13"/>
      <c r="NMX13"/>
      <c r="NMY13"/>
      <c r="NMZ13"/>
      <c r="NNA13"/>
      <c r="NNB13"/>
      <c r="NNC13"/>
      <c r="NND13"/>
      <c r="NNE13"/>
      <c r="NNF13"/>
      <c r="NNG13"/>
      <c r="NNH13"/>
      <c r="NNI13"/>
      <c r="NNJ13"/>
      <c r="NNK13"/>
      <c r="NNL13"/>
      <c r="NNM13"/>
      <c r="NNN13"/>
      <c r="NNO13"/>
      <c r="NNP13"/>
      <c r="NNQ13"/>
      <c r="NNR13"/>
      <c r="NNS13"/>
      <c r="NNT13"/>
      <c r="NNU13"/>
      <c r="NNV13"/>
      <c r="NNW13"/>
      <c r="NNX13"/>
      <c r="NNY13"/>
      <c r="NNZ13"/>
      <c r="NOA13"/>
      <c r="NOB13"/>
      <c r="NOC13"/>
      <c r="NOD13"/>
      <c r="NOE13"/>
      <c r="NOF13"/>
      <c r="NOG13"/>
      <c r="NOH13"/>
      <c r="NOI13"/>
      <c r="NOJ13"/>
      <c r="NOK13"/>
      <c r="NOL13"/>
      <c r="NOM13"/>
      <c r="NON13"/>
      <c r="NOO13"/>
      <c r="NOP13"/>
      <c r="NOQ13"/>
      <c r="NOR13"/>
      <c r="NOS13"/>
      <c r="NOT13"/>
      <c r="NOU13"/>
      <c r="NOV13"/>
      <c r="NOW13"/>
      <c r="NOX13"/>
      <c r="NOY13"/>
      <c r="NOZ13"/>
      <c r="NPA13"/>
      <c r="NPB13"/>
      <c r="NPC13"/>
      <c r="NPD13"/>
      <c r="NPE13"/>
      <c r="NPF13"/>
      <c r="NPG13"/>
      <c r="NPH13"/>
      <c r="NPI13"/>
      <c r="NPJ13"/>
      <c r="NPK13"/>
      <c r="NPL13"/>
      <c r="NPM13"/>
      <c r="NPN13"/>
      <c r="NPO13"/>
      <c r="NPP13"/>
      <c r="NPQ13"/>
      <c r="NPR13"/>
      <c r="NPS13"/>
      <c r="NPT13"/>
      <c r="NPU13"/>
      <c r="NPV13"/>
      <c r="NPW13"/>
      <c r="NPX13"/>
      <c r="NPY13"/>
      <c r="NPZ13"/>
      <c r="NQA13"/>
      <c r="NQB13"/>
      <c r="NQC13"/>
      <c r="NQD13"/>
      <c r="NQE13"/>
      <c r="NQF13"/>
      <c r="NQG13"/>
      <c r="NQH13"/>
      <c r="NQI13"/>
      <c r="NQJ13"/>
      <c r="NQK13"/>
      <c r="NQL13"/>
      <c r="NQM13"/>
      <c r="NQN13"/>
      <c r="NQO13"/>
      <c r="NQP13"/>
      <c r="NQQ13"/>
      <c r="NQR13"/>
      <c r="NQS13"/>
      <c r="NQT13"/>
      <c r="NQU13"/>
      <c r="NQV13"/>
      <c r="NQW13"/>
      <c r="NQX13"/>
      <c r="NQY13"/>
      <c r="NQZ13"/>
      <c r="NRA13"/>
      <c r="NRB13"/>
      <c r="NRC13"/>
      <c r="NRD13"/>
      <c r="NRE13"/>
      <c r="NRF13"/>
      <c r="NRG13"/>
      <c r="NRH13"/>
      <c r="NRI13"/>
      <c r="NRJ13"/>
      <c r="NRK13"/>
      <c r="NRL13"/>
      <c r="NRM13"/>
      <c r="NRN13"/>
      <c r="NRO13"/>
      <c r="NRP13"/>
      <c r="NRQ13"/>
      <c r="NRR13"/>
      <c r="NRS13"/>
      <c r="NRT13"/>
      <c r="NRU13"/>
      <c r="NRV13"/>
      <c r="NRW13"/>
      <c r="NRX13"/>
      <c r="NRY13"/>
      <c r="NRZ13"/>
      <c r="NSA13"/>
      <c r="NSB13"/>
      <c r="NSC13"/>
      <c r="NSD13"/>
      <c r="NSE13"/>
      <c r="NSF13"/>
      <c r="NSG13"/>
      <c r="NSH13"/>
      <c r="NSI13"/>
      <c r="NSJ13"/>
      <c r="NSK13"/>
      <c r="NSL13"/>
      <c r="NSM13"/>
      <c r="NSN13"/>
      <c r="NSO13"/>
      <c r="NSP13"/>
      <c r="NSQ13"/>
      <c r="NSR13"/>
      <c r="NSS13"/>
      <c r="NST13"/>
      <c r="NSU13"/>
      <c r="NSV13"/>
      <c r="NSW13"/>
      <c r="NSX13"/>
      <c r="NSY13"/>
      <c r="NSZ13"/>
      <c r="NTA13"/>
      <c r="NTB13"/>
      <c r="NTC13"/>
      <c r="NTD13"/>
      <c r="NTE13"/>
      <c r="NTF13"/>
      <c r="NTG13"/>
      <c r="NTH13"/>
      <c r="NTI13"/>
      <c r="NTJ13"/>
      <c r="NTK13"/>
      <c r="NTL13"/>
      <c r="NTM13"/>
      <c r="NTN13"/>
      <c r="NTO13"/>
      <c r="NTP13"/>
      <c r="NTQ13"/>
      <c r="NTR13"/>
      <c r="NTS13"/>
      <c r="NTT13"/>
      <c r="NTU13"/>
      <c r="NTV13"/>
      <c r="NTW13"/>
      <c r="NTX13"/>
      <c r="NTY13"/>
      <c r="NTZ13"/>
      <c r="NUA13"/>
      <c r="NUB13"/>
      <c r="NUC13"/>
      <c r="NUD13"/>
      <c r="NUE13"/>
      <c r="NUF13"/>
      <c r="NUG13"/>
      <c r="NUH13"/>
      <c r="NUI13"/>
      <c r="NUJ13"/>
      <c r="NUK13"/>
      <c r="NUL13"/>
      <c r="NUM13"/>
      <c r="NUN13"/>
      <c r="NUO13"/>
      <c r="NUP13"/>
      <c r="NUQ13"/>
      <c r="NUR13"/>
      <c r="NUS13"/>
      <c r="NUT13"/>
      <c r="NUU13"/>
      <c r="NUV13"/>
      <c r="NUW13"/>
      <c r="NUX13"/>
      <c r="NUY13"/>
      <c r="NUZ13"/>
      <c r="NVA13"/>
      <c r="NVB13"/>
      <c r="NVC13"/>
      <c r="NVD13"/>
      <c r="NVE13"/>
      <c r="NVF13"/>
      <c r="NVG13"/>
      <c r="NVH13"/>
      <c r="NVI13"/>
      <c r="NVJ13"/>
      <c r="NVK13"/>
      <c r="NVL13"/>
      <c r="NVM13"/>
      <c r="NVN13"/>
      <c r="NVO13"/>
      <c r="NVP13"/>
      <c r="NVQ13"/>
      <c r="NVR13"/>
      <c r="NVS13"/>
      <c r="NVT13"/>
      <c r="NVU13"/>
      <c r="NVV13"/>
      <c r="NVW13"/>
      <c r="NVX13"/>
      <c r="NVY13"/>
      <c r="NVZ13"/>
      <c r="NWA13"/>
      <c r="NWB13"/>
      <c r="NWC13"/>
      <c r="NWD13"/>
      <c r="NWE13"/>
      <c r="NWF13"/>
      <c r="NWG13"/>
      <c r="NWH13"/>
      <c r="NWI13"/>
      <c r="NWJ13"/>
      <c r="NWK13"/>
      <c r="NWL13"/>
      <c r="NWM13"/>
      <c r="NWN13"/>
      <c r="NWO13"/>
      <c r="NWP13"/>
      <c r="NWQ13"/>
      <c r="NWR13"/>
      <c r="NWS13"/>
      <c r="NWT13"/>
      <c r="NWU13"/>
      <c r="NWV13"/>
      <c r="NWW13"/>
      <c r="NWX13"/>
      <c r="NWY13"/>
      <c r="NWZ13"/>
      <c r="NXA13"/>
      <c r="NXB13"/>
      <c r="NXC13"/>
      <c r="NXD13"/>
      <c r="NXE13"/>
      <c r="NXF13"/>
      <c r="NXG13"/>
      <c r="NXH13"/>
      <c r="NXI13"/>
      <c r="NXJ13"/>
      <c r="NXK13"/>
      <c r="NXL13"/>
      <c r="NXM13"/>
      <c r="NXN13"/>
      <c r="NXO13"/>
      <c r="NXP13"/>
      <c r="NXQ13"/>
      <c r="NXR13"/>
      <c r="NXS13"/>
      <c r="NXT13"/>
      <c r="NXU13"/>
      <c r="NXV13"/>
      <c r="NXW13"/>
      <c r="NXX13"/>
      <c r="NXY13"/>
      <c r="NXZ13"/>
      <c r="NYA13"/>
      <c r="NYB13"/>
      <c r="NYC13"/>
      <c r="NYD13"/>
      <c r="NYE13"/>
      <c r="NYF13"/>
      <c r="NYG13"/>
      <c r="NYH13"/>
      <c r="NYI13"/>
      <c r="NYJ13"/>
      <c r="NYK13"/>
      <c r="NYL13"/>
      <c r="NYM13"/>
      <c r="NYN13"/>
      <c r="NYO13"/>
      <c r="NYP13"/>
      <c r="NYQ13"/>
      <c r="NYR13"/>
      <c r="NYS13"/>
      <c r="NYT13"/>
      <c r="NYU13"/>
      <c r="NYV13"/>
      <c r="NYW13"/>
      <c r="NYX13"/>
      <c r="NYY13"/>
      <c r="NYZ13"/>
      <c r="NZA13"/>
      <c r="NZB13"/>
      <c r="NZC13"/>
      <c r="NZD13"/>
      <c r="NZE13"/>
      <c r="NZF13"/>
      <c r="NZG13"/>
      <c r="NZH13"/>
      <c r="NZI13"/>
      <c r="NZJ13"/>
      <c r="NZK13"/>
      <c r="NZL13"/>
      <c r="NZM13"/>
      <c r="NZN13"/>
      <c r="NZO13"/>
      <c r="NZP13"/>
      <c r="NZQ13"/>
      <c r="NZR13"/>
      <c r="NZS13"/>
      <c r="NZT13"/>
      <c r="NZU13"/>
      <c r="NZV13"/>
      <c r="NZW13"/>
      <c r="NZX13"/>
      <c r="NZY13"/>
      <c r="NZZ13"/>
      <c r="OAA13"/>
      <c r="OAB13"/>
      <c r="OAC13"/>
      <c r="OAD13"/>
      <c r="OAE13"/>
      <c r="OAF13"/>
      <c r="OAG13"/>
      <c r="OAH13"/>
      <c r="OAI13"/>
      <c r="OAJ13"/>
      <c r="OAK13"/>
      <c r="OAL13"/>
      <c r="OAM13"/>
      <c r="OAN13"/>
      <c r="OAO13"/>
      <c r="OAP13"/>
      <c r="OAQ13"/>
      <c r="OAR13"/>
      <c r="OAS13"/>
      <c r="OAT13"/>
      <c r="OAU13"/>
      <c r="OAV13"/>
      <c r="OAW13"/>
      <c r="OAX13"/>
      <c r="OAY13"/>
      <c r="OAZ13"/>
      <c r="OBA13"/>
      <c r="OBB13"/>
      <c r="OBC13"/>
      <c r="OBD13"/>
      <c r="OBE13"/>
      <c r="OBF13"/>
      <c r="OBG13"/>
      <c r="OBH13"/>
      <c r="OBI13"/>
      <c r="OBJ13"/>
      <c r="OBK13"/>
      <c r="OBL13"/>
      <c r="OBM13"/>
      <c r="OBN13"/>
      <c r="OBO13"/>
      <c r="OBP13"/>
      <c r="OBQ13"/>
      <c r="OBR13"/>
      <c r="OBS13"/>
      <c r="OBT13"/>
      <c r="OBU13"/>
      <c r="OBV13"/>
      <c r="OBW13"/>
      <c r="OBX13"/>
      <c r="OBY13"/>
      <c r="OBZ13"/>
      <c r="OCA13"/>
      <c r="OCB13"/>
      <c r="OCC13"/>
      <c r="OCD13"/>
      <c r="OCE13"/>
      <c r="OCF13"/>
      <c r="OCG13"/>
      <c r="OCH13"/>
      <c r="OCI13"/>
      <c r="OCJ13"/>
      <c r="OCK13"/>
      <c r="OCL13"/>
      <c r="OCM13"/>
      <c r="OCN13"/>
      <c r="OCO13"/>
      <c r="OCP13"/>
      <c r="OCQ13"/>
      <c r="OCR13"/>
      <c r="OCS13"/>
      <c r="OCT13"/>
      <c r="OCU13"/>
      <c r="OCV13"/>
      <c r="OCW13"/>
      <c r="OCX13"/>
      <c r="OCY13"/>
      <c r="OCZ13"/>
      <c r="ODA13"/>
      <c r="ODB13"/>
      <c r="ODC13"/>
      <c r="ODD13"/>
      <c r="ODE13"/>
      <c r="ODF13"/>
      <c r="ODG13"/>
      <c r="ODH13"/>
      <c r="ODI13"/>
      <c r="ODJ13"/>
      <c r="ODK13"/>
      <c r="ODL13"/>
      <c r="ODM13"/>
      <c r="ODN13"/>
      <c r="ODO13"/>
      <c r="ODP13"/>
      <c r="ODQ13"/>
      <c r="ODR13"/>
      <c r="ODS13"/>
      <c r="ODT13"/>
      <c r="ODU13"/>
      <c r="ODV13"/>
      <c r="ODW13"/>
      <c r="ODX13"/>
      <c r="ODY13"/>
      <c r="ODZ13"/>
      <c r="OEA13"/>
      <c r="OEB13"/>
      <c r="OEC13"/>
      <c r="OED13"/>
      <c r="OEE13"/>
      <c r="OEF13"/>
      <c r="OEG13"/>
      <c r="OEH13"/>
      <c r="OEI13"/>
      <c r="OEJ13"/>
      <c r="OEK13"/>
      <c r="OEL13"/>
      <c r="OEM13"/>
      <c r="OEN13"/>
      <c r="OEO13"/>
      <c r="OEP13"/>
      <c r="OEQ13"/>
      <c r="OER13"/>
      <c r="OES13"/>
      <c r="OET13"/>
      <c r="OEU13"/>
      <c r="OEV13"/>
      <c r="OEW13"/>
      <c r="OEX13"/>
      <c r="OEY13"/>
      <c r="OEZ13"/>
      <c r="OFA13"/>
      <c r="OFB13"/>
      <c r="OFC13"/>
      <c r="OFD13"/>
      <c r="OFE13"/>
      <c r="OFF13"/>
      <c r="OFG13"/>
      <c r="OFH13"/>
      <c r="OFI13"/>
      <c r="OFJ13"/>
      <c r="OFK13"/>
      <c r="OFL13"/>
      <c r="OFM13"/>
      <c r="OFN13"/>
      <c r="OFO13"/>
      <c r="OFP13"/>
      <c r="OFQ13"/>
      <c r="OFR13"/>
      <c r="OFS13"/>
      <c r="OFT13"/>
      <c r="OFU13"/>
      <c r="OFV13"/>
      <c r="OFW13"/>
      <c r="OFX13"/>
      <c r="OFY13"/>
      <c r="OFZ13"/>
      <c r="OGA13"/>
      <c r="OGB13"/>
      <c r="OGC13"/>
      <c r="OGD13"/>
      <c r="OGE13"/>
      <c r="OGF13"/>
      <c r="OGG13"/>
      <c r="OGH13"/>
      <c r="OGI13"/>
      <c r="OGJ13"/>
      <c r="OGK13"/>
      <c r="OGL13"/>
      <c r="OGM13"/>
      <c r="OGN13"/>
      <c r="OGO13"/>
      <c r="OGP13"/>
      <c r="OGQ13"/>
      <c r="OGR13"/>
      <c r="OGS13"/>
      <c r="OGT13"/>
      <c r="OGU13"/>
      <c r="OGV13"/>
      <c r="OGW13"/>
      <c r="OGX13"/>
      <c r="OGY13"/>
      <c r="OGZ13"/>
      <c r="OHA13"/>
      <c r="OHB13"/>
      <c r="OHC13"/>
      <c r="OHD13"/>
      <c r="OHE13"/>
      <c r="OHF13"/>
      <c r="OHG13"/>
      <c r="OHH13"/>
      <c r="OHI13"/>
      <c r="OHJ13"/>
      <c r="OHK13"/>
      <c r="OHL13"/>
      <c r="OHM13"/>
      <c r="OHN13"/>
      <c r="OHO13"/>
      <c r="OHP13"/>
      <c r="OHQ13"/>
      <c r="OHR13"/>
      <c r="OHS13"/>
      <c r="OHT13"/>
      <c r="OHU13"/>
      <c r="OHV13"/>
      <c r="OHW13"/>
      <c r="OHX13"/>
      <c r="OHY13"/>
      <c r="OHZ13"/>
      <c r="OIA13"/>
      <c r="OIB13"/>
      <c r="OIC13"/>
      <c r="OID13"/>
      <c r="OIE13"/>
      <c r="OIF13"/>
      <c r="OIG13"/>
      <c r="OIH13"/>
      <c r="OII13"/>
      <c r="OIJ13"/>
      <c r="OIK13"/>
      <c r="OIL13"/>
      <c r="OIM13"/>
      <c r="OIN13"/>
      <c r="OIO13"/>
      <c r="OIP13"/>
      <c r="OIQ13"/>
      <c r="OIR13"/>
      <c r="OIS13"/>
      <c r="OIT13"/>
      <c r="OIU13"/>
      <c r="OIV13"/>
      <c r="OIW13"/>
      <c r="OIX13"/>
      <c r="OIY13"/>
      <c r="OIZ13"/>
      <c r="OJA13"/>
      <c r="OJB13"/>
      <c r="OJC13"/>
      <c r="OJD13"/>
      <c r="OJE13"/>
      <c r="OJF13"/>
      <c r="OJG13"/>
      <c r="OJH13"/>
      <c r="OJI13"/>
      <c r="OJJ13"/>
      <c r="OJK13"/>
      <c r="OJL13"/>
      <c r="OJM13"/>
      <c r="OJN13"/>
      <c r="OJO13"/>
      <c r="OJP13"/>
      <c r="OJQ13"/>
      <c r="OJR13"/>
      <c r="OJS13"/>
      <c r="OJT13"/>
      <c r="OJU13"/>
      <c r="OJV13"/>
      <c r="OJW13"/>
      <c r="OJX13"/>
      <c r="OJY13"/>
      <c r="OJZ13"/>
      <c r="OKA13"/>
      <c r="OKB13"/>
      <c r="OKC13"/>
      <c r="OKD13"/>
      <c r="OKE13"/>
      <c r="OKF13"/>
      <c r="OKG13"/>
      <c r="OKH13"/>
      <c r="OKI13"/>
      <c r="OKJ13"/>
      <c r="OKK13"/>
      <c r="OKL13"/>
      <c r="OKM13"/>
      <c r="OKN13"/>
      <c r="OKO13"/>
      <c r="OKP13"/>
      <c r="OKQ13"/>
      <c r="OKR13"/>
      <c r="OKS13"/>
      <c r="OKT13"/>
      <c r="OKU13"/>
      <c r="OKV13"/>
      <c r="OKW13"/>
      <c r="OKX13"/>
      <c r="OKY13"/>
      <c r="OKZ13"/>
      <c r="OLA13"/>
      <c r="OLB13"/>
      <c r="OLC13"/>
      <c r="OLD13"/>
      <c r="OLE13"/>
      <c r="OLF13"/>
      <c r="OLG13"/>
      <c r="OLH13"/>
      <c r="OLI13"/>
      <c r="OLJ13"/>
      <c r="OLK13"/>
      <c r="OLL13"/>
      <c r="OLM13"/>
      <c r="OLN13"/>
      <c r="OLO13"/>
      <c r="OLP13"/>
      <c r="OLQ13"/>
      <c r="OLR13"/>
      <c r="OLS13"/>
      <c r="OLT13"/>
      <c r="OLU13"/>
      <c r="OLV13"/>
      <c r="OLW13"/>
      <c r="OLX13"/>
      <c r="OLY13"/>
      <c r="OLZ13"/>
      <c r="OMA13"/>
      <c r="OMB13"/>
      <c r="OMC13"/>
      <c r="OMD13"/>
      <c r="OME13"/>
      <c r="OMF13"/>
      <c r="OMG13"/>
      <c r="OMH13"/>
      <c r="OMI13"/>
      <c r="OMJ13"/>
      <c r="OMK13"/>
      <c r="OML13"/>
      <c r="OMM13"/>
      <c r="OMN13"/>
      <c r="OMO13"/>
      <c r="OMP13"/>
      <c r="OMQ13"/>
      <c r="OMR13"/>
      <c r="OMS13"/>
      <c r="OMT13"/>
      <c r="OMU13"/>
      <c r="OMV13"/>
      <c r="OMW13"/>
      <c r="OMX13"/>
      <c r="OMY13"/>
      <c r="OMZ13"/>
      <c r="ONA13"/>
      <c r="ONB13"/>
      <c r="ONC13"/>
      <c r="OND13"/>
      <c r="ONE13"/>
      <c r="ONF13"/>
      <c r="ONG13"/>
      <c r="ONH13"/>
      <c r="ONI13"/>
      <c r="ONJ13"/>
      <c r="ONK13"/>
      <c r="ONL13"/>
      <c r="ONM13"/>
      <c r="ONN13"/>
      <c r="ONO13"/>
      <c r="ONP13"/>
      <c r="ONQ13"/>
      <c r="ONR13"/>
      <c r="ONS13"/>
      <c r="ONT13"/>
      <c r="ONU13"/>
      <c r="ONV13"/>
      <c r="ONW13"/>
      <c r="ONX13"/>
      <c r="ONY13"/>
      <c r="ONZ13"/>
      <c r="OOA13"/>
      <c r="OOB13"/>
      <c r="OOC13"/>
      <c r="OOD13"/>
      <c r="OOE13"/>
      <c r="OOF13"/>
      <c r="OOG13"/>
      <c r="OOH13"/>
      <c r="OOI13"/>
      <c r="OOJ13"/>
      <c r="OOK13"/>
      <c r="OOL13"/>
      <c r="OOM13"/>
      <c r="OON13"/>
      <c r="OOO13"/>
      <c r="OOP13"/>
      <c r="OOQ13"/>
      <c r="OOR13"/>
      <c r="OOS13"/>
      <c r="OOT13"/>
      <c r="OOU13"/>
      <c r="OOV13"/>
      <c r="OOW13"/>
      <c r="OOX13"/>
      <c r="OOY13"/>
      <c r="OOZ13"/>
      <c r="OPA13"/>
      <c r="OPB13"/>
      <c r="OPC13"/>
      <c r="OPD13"/>
      <c r="OPE13"/>
      <c r="OPF13"/>
      <c r="OPG13"/>
      <c r="OPH13"/>
      <c r="OPI13"/>
      <c r="OPJ13"/>
      <c r="OPK13"/>
      <c r="OPL13"/>
      <c r="OPM13"/>
      <c r="OPN13"/>
      <c r="OPO13"/>
      <c r="OPP13"/>
      <c r="OPQ13"/>
      <c r="OPR13"/>
      <c r="OPS13"/>
      <c r="OPT13"/>
      <c r="OPU13"/>
      <c r="OPV13"/>
      <c r="OPW13"/>
      <c r="OPX13"/>
      <c r="OPY13"/>
      <c r="OPZ13"/>
      <c r="OQA13"/>
      <c r="OQB13"/>
      <c r="OQC13"/>
      <c r="OQD13"/>
      <c r="OQE13"/>
      <c r="OQF13"/>
      <c r="OQG13"/>
      <c r="OQH13"/>
      <c r="OQI13"/>
      <c r="OQJ13"/>
      <c r="OQK13"/>
      <c r="OQL13"/>
      <c r="OQM13"/>
      <c r="OQN13"/>
      <c r="OQO13"/>
      <c r="OQP13"/>
      <c r="OQQ13"/>
      <c r="OQR13"/>
      <c r="OQS13"/>
      <c r="OQT13"/>
      <c r="OQU13"/>
      <c r="OQV13"/>
      <c r="OQW13"/>
      <c r="OQX13"/>
      <c r="OQY13"/>
      <c r="OQZ13"/>
      <c r="ORA13"/>
      <c r="ORB13"/>
      <c r="ORC13"/>
      <c r="ORD13"/>
      <c r="ORE13"/>
      <c r="ORF13"/>
      <c r="ORG13"/>
      <c r="ORH13"/>
      <c r="ORI13"/>
      <c r="ORJ13"/>
      <c r="ORK13"/>
      <c r="ORL13"/>
      <c r="ORM13"/>
      <c r="ORN13"/>
      <c r="ORO13"/>
      <c r="ORP13"/>
      <c r="ORQ13"/>
      <c r="ORR13"/>
      <c r="ORS13"/>
      <c r="ORT13"/>
      <c r="ORU13"/>
      <c r="ORV13"/>
      <c r="ORW13"/>
      <c r="ORX13"/>
      <c r="ORY13"/>
      <c r="ORZ13"/>
      <c r="OSA13"/>
      <c r="OSB13"/>
      <c r="OSC13"/>
      <c r="OSD13"/>
      <c r="OSE13"/>
      <c r="OSF13"/>
      <c r="OSG13"/>
      <c r="OSH13"/>
      <c r="OSI13"/>
      <c r="OSJ13"/>
      <c r="OSK13"/>
      <c r="OSL13"/>
      <c r="OSM13"/>
      <c r="OSN13"/>
      <c r="OSO13"/>
      <c r="OSP13"/>
      <c r="OSQ13"/>
      <c r="OSR13"/>
      <c r="OSS13"/>
      <c r="OST13"/>
      <c r="OSU13"/>
      <c r="OSV13"/>
      <c r="OSW13"/>
      <c r="OSX13"/>
      <c r="OSY13"/>
      <c r="OSZ13"/>
      <c r="OTA13"/>
      <c r="OTB13"/>
      <c r="OTC13"/>
      <c r="OTD13"/>
      <c r="OTE13"/>
      <c r="OTF13"/>
      <c r="OTG13"/>
      <c r="OTH13"/>
      <c r="OTI13"/>
      <c r="OTJ13"/>
      <c r="OTK13"/>
      <c r="OTL13"/>
      <c r="OTM13"/>
      <c r="OTN13"/>
      <c r="OTO13"/>
      <c r="OTP13"/>
      <c r="OTQ13"/>
      <c r="OTR13"/>
      <c r="OTS13"/>
      <c r="OTT13"/>
      <c r="OTU13"/>
      <c r="OTV13"/>
      <c r="OTW13"/>
      <c r="OTX13"/>
      <c r="OTY13"/>
      <c r="OTZ13"/>
      <c r="OUA13"/>
      <c r="OUB13"/>
      <c r="OUC13"/>
      <c r="OUD13"/>
      <c r="OUE13"/>
      <c r="OUF13"/>
      <c r="OUG13"/>
      <c r="OUH13"/>
      <c r="OUI13"/>
      <c r="OUJ13"/>
      <c r="OUK13"/>
      <c r="OUL13"/>
      <c r="OUM13"/>
      <c r="OUN13"/>
      <c r="OUO13"/>
      <c r="OUP13"/>
      <c r="OUQ13"/>
      <c r="OUR13"/>
      <c r="OUS13"/>
      <c r="OUT13"/>
      <c r="OUU13"/>
      <c r="OUV13"/>
      <c r="OUW13"/>
      <c r="OUX13"/>
      <c r="OUY13"/>
      <c r="OUZ13"/>
      <c r="OVA13"/>
      <c r="OVB13"/>
      <c r="OVC13"/>
      <c r="OVD13"/>
      <c r="OVE13"/>
      <c r="OVF13"/>
      <c r="OVG13"/>
      <c r="OVH13"/>
      <c r="OVI13"/>
      <c r="OVJ13"/>
      <c r="OVK13"/>
      <c r="OVL13"/>
      <c r="OVM13"/>
      <c r="OVN13"/>
      <c r="OVO13"/>
      <c r="OVP13"/>
      <c r="OVQ13"/>
      <c r="OVR13"/>
      <c r="OVS13"/>
      <c r="OVT13"/>
      <c r="OVU13"/>
      <c r="OVV13"/>
      <c r="OVW13"/>
      <c r="OVX13"/>
      <c r="OVY13"/>
      <c r="OVZ13"/>
      <c r="OWA13"/>
      <c r="OWB13"/>
      <c r="OWC13"/>
      <c r="OWD13"/>
      <c r="OWE13"/>
      <c r="OWF13"/>
      <c r="OWG13"/>
      <c r="OWH13"/>
      <c r="OWI13"/>
      <c r="OWJ13"/>
      <c r="OWK13"/>
      <c r="OWL13"/>
      <c r="OWM13"/>
      <c r="OWN13"/>
      <c r="OWO13"/>
      <c r="OWP13"/>
      <c r="OWQ13"/>
      <c r="OWR13"/>
      <c r="OWS13"/>
      <c r="OWT13"/>
      <c r="OWU13"/>
      <c r="OWV13"/>
      <c r="OWW13"/>
      <c r="OWX13"/>
      <c r="OWY13"/>
      <c r="OWZ13"/>
      <c r="OXA13"/>
      <c r="OXB13"/>
      <c r="OXC13"/>
      <c r="OXD13"/>
      <c r="OXE13"/>
      <c r="OXF13"/>
      <c r="OXG13"/>
      <c r="OXH13"/>
      <c r="OXI13"/>
      <c r="OXJ13"/>
      <c r="OXK13"/>
      <c r="OXL13"/>
      <c r="OXM13"/>
      <c r="OXN13"/>
      <c r="OXO13"/>
      <c r="OXP13"/>
      <c r="OXQ13"/>
      <c r="OXR13"/>
      <c r="OXS13"/>
      <c r="OXT13"/>
      <c r="OXU13"/>
      <c r="OXV13"/>
      <c r="OXW13"/>
      <c r="OXX13"/>
      <c r="OXY13"/>
      <c r="OXZ13"/>
      <c r="OYA13"/>
      <c r="OYB13"/>
      <c r="OYC13"/>
      <c r="OYD13"/>
      <c r="OYE13"/>
      <c r="OYF13"/>
      <c r="OYG13"/>
      <c r="OYH13"/>
      <c r="OYI13"/>
      <c r="OYJ13"/>
      <c r="OYK13"/>
      <c r="OYL13"/>
      <c r="OYM13"/>
      <c r="OYN13"/>
      <c r="OYO13"/>
      <c r="OYP13"/>
      <c r="OYQ13"/>
      <c r="OYR13"/>
      <c r="OYS13"/>
      <c r="OYT13"/>
      <c r="OYU13"/>
      <c r="OYV13"/>
      <c r="OYW13"/>
      <c r="OYX13"/>
      <c r="OYY13"/>
      <c r="OYZ13"/>
      <c r="OZA13"/>
      <c r="OZB13"/>
      <c r="OZC13"/>
      <c r="OZD13"/>
      <c r="OZE13"/>
      <c r="OZF13"/>
      <c r="OZG13"/>
      <c r="OZH13"/>
      <c r="OZI13"/>
      <c r="OZJ13"/>
      <c r="OZK13"/>
      <c r="OZL13"/>
      <c r="OZM13"/>
      <c r="OZN13"/>
      <c r="OZO13"/>
      <c r="OZP13"/>
      <c r="OZQ13"/>
      <c r="OZR13"/>
      <c r="OZS13"/>
      <c r="OZT13"/>
      <c r="OZU13"/>
      <c r="OZV13"/>
      <c r="OZW13"/>
      <c r="OZX13"/>
      <c r="OZY13"/>
      <c r="OZZ13"/>
      <c r="PAA13"/>
      <c r="PAB13"/>
      <c r="PAC13"/>
      <c r="PAD13"/>
      <c r="PAE13"/>
      <c r="PAF13"/>
      <c r="PAG13"/>
      <c r="PAH13"/>
      <c r="PAI13"/>
      <c r="PAJ13"/>
      <c r="PAK13"/>
      <c r="PAL13"/>
      <c r="PAM13"/>
      <c r="PAN13"/>
      <c r="PAO13"/>
      <c r="PAP13"/>
      <c r="PAQ13"/>
      <c r="PAR13"/>
      <c r="PAS13"/>
      <c r="PAT13"/>
      <c r="PAU13"/>
      <c r="PAV13"/>
      <c r="PAW13"/>
      <c r="PAX13"/>
      <c r="PAY13"/>
      <c r="PAZ13"/>
      <c r="PBA13"/>
      <c r="PBB13"/>
      <c r="PBC13"/>
      <c r="PBD13"/>
      <c r="PBE13"/>
      <c r="PBF13"/>
      <c r="PBG13"/>
      <c r="PBH13"/>
      <c r="PBI13"/>
      <c r="PBJ13"/>
      <c r="PBK13"/>
      <c r="PBL13"/>
      <c r="PBM13"/>
      <c r="PBN13"/>
      <c r="PBO13"/>
      <c r="PBP13"/>
      <c r="PBQ13"/>
      <c r="PBR13"/>
      <c r="PBS13"/>
      <c r="PBT13"/>
      <c r="PBU13"/>
      <c r="PBV13"/>
      <c r="PBW13"/>
      <c r="PBX13"/>
      <c r="PBY13"/>
      <c r="PBZ13"/>
      <c r="PCA13"/>
      <c r="PCB13"/>
      <c r="PCC13"/>
      <c r="PCD13"/>
      <c r="PCE13"/>
      <c r="PCF13"/>
      <c r="PCG13"/>
      <c r="PCH13"/>
      <c r="PCI13"/>
      <c r="PCJ13"/>
      <c r="PCK13"/>
      <c r="PCL13"/>
      <c r="PCM13"/>
      <c r="PCN13"/>
      <c r="PCO13"/>
      <c r="PCP13"/>
      <c r="PCQ13"/>
      <c r="PCR13"/>
      <c r="PCS13"/>
      <c r="PCT13"/>
      <c r="PCU13"/>
      <c r="PCV13"/>
      <c r="PCW13"/>
      <c r="PCX13"/>
      <c r="PCY13"/>
      <c r="PCZ13"/>
      <c r="PDA13"/>
      <c r="PDB13"/>
      <c r="PDC13"/>
      <c r="PDD13"/>
      <c r="PDE13"/>
      <c r="PDF13"/>
      <c r="PDG13"/>
      <c r="PDH13"/>
      <c r="PDI13"/>
      <c r="PDJ13"/>
      <c r="PDK13"/>
      <c r="PDL13"/>
      <c r="PDM13"/>
      <c r="PDN13"/>
      <c r="PDO13"/>
      <c r="PDP13"/>
      <c r="PDQ13"/>
      <c r="PDR13"/>
      <c r="PDS13"/>
      <c r="PDT13"/>
      <c r="PDU13"/>
      <c r="PDV13"/>
      <c r="PDW13"/>
      <c r="PDX13"/>
      <c r="PDY13"/>
      <c r="PDZ13"/>
      <c r="PEA13"/>
      <c r="PEB13"/>
      <c r="PEC13"/>
      <c r="PED13"/>
      <c r="PEE13"/>
      <c r="PEF13"/>
      <c r="PEG13"/>
      <c r="PEH13"/>
      <c r="PEI13"/>
      <c r="PEJ13"/>
      <c r="PEK13"/>
      <c r="PEL13"/>
      <c r="PEM13"/>
      <c r="PEN13"/>
      <c r="PEO13"/>
      <c r="PEP13"/>
      <c r="PEQ13"/>
      <c r="PER13"/>
      <c r="PES13"/>
      <c r="PET13"/>
      <c r="PEU13"/>
      <c r="PEV13"/>
      <c r="PEW13"/>
      <c r="PEX13"/>
      <c r="PEY13"/>
      <c r="PEZ13"/>
      <c r="PFA13"/>
      <c r="PFB13"/>
      <c r="PFC13"/>
      <c r="PFD13"/>
      <c r="PFE13"/>
      <c r="PFF13"/>
      <c r="PFG13"/>
      <c r="PFH13"/>
      <c r="PFI13"/>
      <c r="PFJ13"/>
      <c r="PFK13"/>
      <c r="PFL13"/>
      <c r="PFM13"/>
      <c r="PFN13"/>
      <c r="PFO13"/>
      <c r="PFP13"/>
      <c r="PFQ13"/>
      <c r="PFR13"/>
      <c r="PFS13"/>
      <c r="PFT13"/>
      <c r="PFU13"/>
      <c r="PFV13"/>
      <c r="PFW13"/>
      <c r="PFX13"/>
      <c r="PFY13"/>
      <c r="PFZ13"/>
      <c r="PGA13"/>
      <c r="PGB13"/>
      <c r="PGC13"/>
      <c r="PGD13"/>
      <c r="PGE13"/>
      <c r="PGF13"/>
      <c r="PGG13"/>
      <c r="PGH13"/>
      <c r="PGI13"/>
      <c r="PGJ13"/>
      <c r="PGK13"/>
      <c r="PGL13"/>
      <c r="PGM13"/>
      <c r="PGN13"/>
      <c r="PGO13"/>
      <c r="PGP13"/>
      <c r="PGQ13"/>
      <c r="PGR13"/>
      <c r="PGS13"/>
      <c r="PGT13"/>
      <c r="PGU13"/>
      <c r="PGV13"/>
      <c r="PGW13"/>
      <c r="PGX13"/>
      <c r="PGY13"/>
      <c r="PGZ13"/>
      <c r="PHA13"/>
      <c r="PHB13"/>
      <c r="PHC13"/>
      <c r="PHD13"/>
      <c r="PHE13"/>
      <c r="PHF13"/>
      <c r="PHG13"/>
      <c r="PHH13"/>
      <c r="PHI13"/>
      <c r="PHJ13"/>
      <c r="PHK13"/>
      <c r="PHL13"/>
      <c r="PHM13"/>
      <c r="PHN13"/>
      <c r="PHO13"/>
      <c r="PHP13"/>
      <c r="PHQ13"/>
      <c r="PHR13"/>
      <c r="PHS13"/>
      <c r="PHT13"/>
      <c r="PHU13"/>
      <c r="PHV13"/>
      <c r="PHW13"/>
      <c r="PHX13"/>
      <c r="PHY13"/>
      <c r="PHZ13"/>
      <c r="PIA13"/>
      <c r="PIB13"/>
      <c r="PIC13"/>
      <c r="PID13"/>
      <c r="PIE13"/>
      <c r="PIF13"/>
      <c r="PIG13"/>
      <c r="PIH13"/>
      <c r="PII13"/>
      <c r="PIJ13"/>
      <c r="PIK13"/>
      <c r="PIL13"/>
      <c r="PIM13"/>
      <c r="PIN13"/>
      <c r="PIO13"/>
      <c r="PIP13"/>
      <c r="PIQ13"/>
      <c r="PIR13"/>
      <c r="PIS13"/>
      <c r="PIT13"/>
      <c r="PIU13"/>
      <c r="PIV13"/>
      <c r="PIW13"/>
      <c r="PIX13"/>
      <c r="PIY13"/>
      <c r="PIZ13"/>
      <c r="PJA13"/>
      <c r="PJB13"/>
      <c r="PJC13"/>
      <c r="PJD13"/>
      <c r="PJE13"/>
      <c r="PJF13"/>
      <c r="PJG13"/>
      <c r="PJH13"/>
      <c r="PJI13"/>
      <c r="PJJ13"/>
      <c r="PJK13"/>
      <c r="PJL13"/>
      <c r="PJM13"/>
      <c r="PJN13"/>
      <c r="PJO13"/>
      <c r="PJP13"/>
      <c r="PJQ13"/>
      <c r="PJR13"/>
      <c r="PJS13"/>
      <c r="PJT13"/>
      <c r="PJU13"/>
      <c r="PJV13"/>
      <c r="PJW13"/>
      <c r="PJX13"/>
      <c r="PJY13"/>
      <c r="PJZ13"/>
      <c r="PKA13"/>
      <c r="PKB13"/>
      <c r="PKC13"/>
      <c r="PKD13"/>
      <c r="PKE13"/>
      <c r="PKF13"/>
      <c r="PKG13"/>
      <c r="PKH13"/>
      <c r="PKI13"/>
      <c r="PKJ13"/>
      <c r="PKK13"/>
      <c r="PKL13"/>
      <c r="PKM13"/>
      <c r="PKN13"/>
      <c r="PKO13"/>
      <c r="PKP13"/>
      <c r="PKQ13"/>
      <c r="PKR13"/>
      <c r="PKS13"/>
      <c r="PKT13"/>
      <c r="PKU13"/>
      <c r="PKV13"/>
      <c r="PKW13"/>
      <c r="PKX13"/>
      <c r="PKY13"/>
      <c r="PKZ13"/>
      <c r="PLA13"/>
      <c r="PLB13"/>
      <c r="PLC13"/>
      <c r="PLD13"/>
      <c r="PLE13"/>
      <c r="PLF13"/>
      <c r="PLG13"/>
      <c r="PLH13"/>
      <c r="PLI13"/>
      <c r="PLJ13"/>
      <c r="PLK13"/>
      <c r="PLL13"/>
      <c r="PLM13"/>
      <c r="PLN13"/>
      <c r="PLO13"/>
      <c r="PLP13"/>
      <c r="PLQ13"/>
      <c r="PLR13"/>
      <c r="PLS13"/>
      <c r="PLT13"/>
      <c r="PLU13"/>
      <c r="PLV13"/>
      <c r="PLW13"/>
      <c r="PLX13"/>
      <c r="PLY13"/>
      <c r="PLZ13"/>
      <c r="PMA13"/>
      <c r="PMB13"/>
      <c r="PMC13"/>
      <c r="PMD13"/>
      <c r="PME13"/>
      <c r="PMF13"/>
      <c r="PMG13"/>
      <c r="PMH13"/>
      <c r="PMI13"/>
      <c r="PMJ13"/>
      <c r="PMK13"/>
      <c r="PML13"/>
      <c r="PMM13"/>
      <c r="PMN13"/>
      <c r="PMO13"/>
      <c r="PMP13"/>
      <c r="PMQ13"/>
      <c r="PMR13"/>
      <c r="PMS13"/>
      <c r="PMT13"/>
      <c r="PMU13"/>
      <c r="PMV13"/>
      <c r="PMW13"/>
      <c r="PMX13"/>
      <c r="PMY13"/>
      <c r="PMZ13"/>
      <c r="PNA13"/>
      <c r="PNB13"/>
      <c r="PNC13"/>
      <c r="PND13"/>
      <c r="PNE13"/>
      <c r="PNF13"/>
      <c r="PNG13"/>
      <c r="PNH13"/>
      <c r="PNI13"/>
      <c r="PNJ13"/>
      <c r="PNK13"/>
      <c r="PNL13"/>
      <c r="PNM13"/>
      <c r="PNN13"/>
      <c r="PNO13"/>
      <c r="PNP13"/>
      <c r="PNQ13"/>
      <c r="PNR13"/>
      <c r="PNS13"/>
      <c r="PNT13"/>
      <c r="PNU13"/>
      <c r="PNV13"/>
      <c r="PNW13"/>
      <c r="PNX13"/>
      <c r="PNY13"/>
      <c r="PNZ13"/>
      <c r="POA13"/>
      <c r="POB13"/>
      <c r="POC13"/>
      <c r="POD13"/>
      <c r="POE13"/>
      <c r="POF13"/>
      <c r="POG13"/>
      <c r="POH13"/>
      <c r="POI13"/>
      <c r="POJ13"/>
      <c r="POK13"/>
      <c r="POL13"/>
      <c r="POM13"/>
      <c r="PON13"/>
      <c r="POO13"/>
      <c r="POP13"/>
      <c r="POQ13"/>
      <c r="POR13"/>
      <c r="POS13"/>
      <c r="POT13"/>
      <c r="POU13"/>
      <c r="POV13"/>
      <c r="POW13"/>
      <c r="POX13"/>
      <c r="POY13"/>
      <c r="POZ13"/>
      <c r="PPA13"/>
      <c r="PPB13"/>
      <c r="PPC13"/>
      <c r="PPD13"/>
      <c r="PPE13"/>
      <c r="PPF13"/>
      <c r="PPG13"/>
      <c r="PPH13"/>
      <c r="PPI13"/>
      <c r="PPJ13"/>
      <c r="PPK13"/>
      <c r="PPL13"/>
      <c r="PPM13"/>
      <c r="PPN13"/>
      <c r="PPO13"/>
      <c r="PPP13"/>
      <c r="PPQ13"/>
      <c r="PPR13"/>
      <c r="PPS13"/>
      <c r="PPT13"/>
      <c r="PPU13"/>
      <c r="PPV13"/>
      <c r="PPW13"/>
      <c r="PPX13"/>
      <c r="PPY13"/>
      <c r="PPZ13"/>
      <c r="PQA13"/>
      <c r="PQB13"/>
      <c r="PQC13"/>
      <c r="PQD13"/>
      <c r="PQE13"/>
      <c r="PQF13"/>
      <c r="PQG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QBO13"/>
      <c r="QBP13"/>
      <c r="QBQ13"/>
      <c r="QBR13"/>
      <c r="QBS13"/>
      <c r="QBT13"/>
      <c r="QBU13"/>
      <c r="QBV13"/>
      <c r="QBW13"/>
      <c r="QBX13"/>
      <c r="QBY13"/>
      <c r="QBZ13"/>
      <c r="QCA13"/>
      <c r="QCB13"/>
      <c r="QCC13"/>
      <c r="QCD13"/>
      <c r="QCE13"/>
      <c r="QCF13"/>
      <c r="QCG13"/>
      <c r="QCH13"/>
      <c r="QCI13"/>
      <c r="QCJ13"/>
      <c r="QCK13"/>
      <c r="QCL13"/>
      <c r="QCM13"/>
      <c r="QCN13"/>
      <c r="QCO13"/>
      <c r="QCP13"/>
      <c r="QCQ13"/>
      <c r="QCR13"/>
      <c r="QCS13"/>
      <c r="QCT13"/>
      <c r="QCU13"/>
      <c r="QCV13"/>
      <c r="QCW13"/>
      <c r="QCX13"/>
      <c r="QCY13"/>
      <c r="QCZ13"/>
      <c r="QDA13"/>
      <c r="QDB13"/>
      <c r="QDC13"/>
      <c r="QDD13"/>
      <c r="QDE13"/>
      <c r="QDF13"/>
      <c r="QDG13"/>
      <c r="QDH13"/>
      <c r="QDI13"/>
      <c r="QDJ13"/>
      <c r="QDK13"/>
      <c r="QDL13"/>
      <c r="QDM13"/>
      <c r="QDN13"/>
      <c r="QDO13"/>
      <c r="QDP13"/>
      <c r="QDQ13"/>
      <c r="QDR13"/>
      <c r="QDS13"/>
      <c r="QDT13"/>
      <c r="QDU13"/>
      <c r="QDV13"/>
      <c r="QDW13"/>
      <c r="QDX13"/>
      <c r="QDY13"/>
      <c r="QDZ13"/>
      <c r="QEA13"/>
      <c r="QEB13"/>
      <c r="QEC13"/>
      <c r="QED13"/>
      <c r="QEE13"/>
      <c r="QEF13"/>
      <c r="QEG13"/>
      <c r="QEH13"/>
      <c r="QEI13"/>
      <c r="QEJ13"/>
      <c r="QEK13"/>
      <c r="QEL13"/>
      <c r="QEM13"/>
      <c r="QEN13"/>
      <c r="QEO13"/>
      <c r="QEP13"/>
      <c r="QEQ13"/>
      <c r="QER13"/>
      <c r="QES13"/>
      <c r="QET13"/>
      <c r="QEU13"/>
      <c r="QEV13"/>
      <c r="QEW13"/>
      <c r="QEX13"/>
      <c r="QEY13"/>
      <c r="QEZ13"/>
      <c r="QFA13"/>
      <c r="QFB13"/>
      <c r="QFC13"/>
      <c r="QFD13"/>
      <c r="QFE13"/>
      <c r="QFF13"/>
      <c r="QFG13"/>
      <c r="QFH13"/>
      <c r="QFI13"/>
      <c r="QFJ13"/>
      <c r="QFK13"/>
      <c r="QFL13"/>
      <c r="QFM13"/>
      <c r="QFN13"/>
      <c r="QFO13"/>
      <c r="QFP13"/>
      <c r="QFQ13"/>
      <c r="QFR13"/>
      <c r="QFS13"/>
      <c r="QFT13"/>
      <c r="QFU13"/>
      <c r="QFV13"/>
      <c r="QFW13"/>
      <c r="QFX13"/>
      <c r="QFY13"/>
      <c r="QFZ13"/>
      <c r="QGA13"/>
      <c r="QGB13"/>
      <c r="QGC13"/>
      <c r="QGD13"/>
      <c r="QGE13"/>
      <c r="QGF13"/>
      <c r="QGG13"/>
      <c r="QGH13"/>
      <c r="QGI13"/>
      <c r="QGJ13"/>
      <c r="QGK13"/>
      <c r="QGL13"/>
      <c r="QGM13"/>
      <c r="QGN13"/>
      <c r="QGO13"/>
      <c r="QGP13"/>
      <c r="QGQ13"/>
      <c r="QGR13"/>
      <c r="QGS13"/>
      <c r="QGT13"/>
      <c r="QGU13"/>
      <c r="QGV13"/>
      <c r="QGW13"/>
      <c r="QGX13"/>
      <c r="QGY13"/>
      <c r="QGZ13"/>
      <c r="QHA13"/>
      <c r="QHB13"/>
      <c r="QHC13"/>
      <c r="QHD13"/>
      <c r="QHE13"/>
      <c r="QHF13"/>
      <c r="QHG13"/>
      <c r="QHH13"/>
      <c r="QHI13"/>
      <c r="QHJ13"/>
      <c r="QHK13"/>
      <c r="QHL13"/>
      <c r="QHM13"/>
      <c r="QHN13"/>
      <c r="QHO13"/>
      <c r="QHP13"/>
      <c r="QHQ13"/>
      <c r="QHR13"/>
      <c r="QHS13"/>
      <c r="QHT13"/>
      <c r="QHU13"/>
      <c r="QHV13"/>
      <c r="QHW13"/>
      <c r="QHX13"/>
      <c r="QHY13"/>
      <c r="QHZ13"/>
      <c r="QIA13"/>
      <c r="QIB13"/>
      <c r="QIC13"/>
      <c r="QID13"/>
      <c r="QIE13"/>
      <c r="QIF13"/>
      <c r="QIG13"/>
      <c r="QIH13"/>
      <c r="QII13"/>
      <c r="QIJ13"/>
      <c r="QIK13"/>
      <c r="QIL13"/>
      <c r="QIM13"/>
      <c r="QIN13"/>
      <c r="QIO13"/>
      <c r="QIP13"/>
      <c r="QIQ13"/>
      <c r="QIR13"/>
      <c r="QIS13"/>
      <c r="QIT13"/>
      <c r="QIU13"/>
      <c r="QIV13"/>
      <c r="QIW13"/>
      <c r="QIX13"/>
      <c r="QIY13"/>
      <c r="QIZ13"/>
      <c r="QJA13"/>
      <c r="QJB13"/>
      <c r="QJC13"/>
      <c r="QJD13"/>
      <c r="QJE13"/>
      <c r="QJF13"/>
      <c r="QJG13"/>
      <c r="QJH13"/>
      <c r="QJI13"/>
      <c r="QJJ13"/>
      <c r="QJK13"/>
      <c r="QJL13"/>
      <c r="QJM13"/>
      <c r="QJN13"/>
      <c r="QJO13"/>
      <c r="QJP13"/>
      <c r="QJQ13"/>
      <c r="QJR13"/>
      <c r="QJS13"/>
      <c r="QJT13"/>
      <c r="QJU13"/>
      <c r="QJV13"/>
      <c r="QJW13"/>
      <c r="QJX13"/>
      <c r="QJY13"/>
      <c r="QJZ13"/>
      <c r="QKA13"/>
      <c r="QKB13"/>
      <c r="QKC13"/>
      <c r="QKD13"/>
      <c r="QKE13"/>
      <c r="QKF13"/>
      <c r="QKG13"/>
      <c r="QKH13"/>
      <c r="QKI13"/>
      <c r="QKJ13"/>
      <c r="QKK13"/>
      <c r="QKL13"/>
      <c r="QKM13"/>
      <c r="QKN13"/>
      <c r="QKO13"/>
      <c r="QKP13"/>
      <c r="QKQ13"/>
      <c r="QKR13"/>
      <c r="QKS13"/>
      <c r="QKT13"/>
      <c r="QKU13"/>
      <c r="QKV13"/>
      <c r="QKW13"/>
      <c r="QKX13"/>
      <c r="QKY13"/>
      <c r="QKZ13"/>
      <c r="QLA13"/>
      <c r="QLB13"/>
      <c r="QLC13"/>
      <c r="QLD13"/>
      <c r="QLE13"/>
      <c r="QLF13"/>
      <c r="QLG13"/>
      <c r="QLH13"/>
      <c r="QLI13"/>
      <c r="QLJ13"/>
      <c r="QLK13"/>
      <c r="QLL13"/>
      <c r="QLM13"/>
      <c r="QLN13"/>
      <c r="QLO13"/>
      <c r="QLP13"/>
      <c r="QLQ13"/>
      <c r="QLR13"/>
      <c r="QLS13"/>
      <c r="QLT13"/>
      <c r="QLU13"/>
      <c r="QLV13"/>
      <c r="QLW13"/>
      <c r="QLX13"/>
      <c r="QLY13"/>
      <c r="QLZ13"/>
      <c r="QMA13"/>
      <c r="QMB13"/>
      <c r="QMC13"/>
      <c r="QMD13"/>
      <c r="QME13"/>
      <c r="QMF13"/>
      <c r="QMG13"/>
      <c r="QMH13"/>
      <c r="QMI13"/>
      <c r="QMJ13"/>
      <c r="QMK13"/>
      <c r="QML13"/>
      <c r="QMM13"/>
      <c r="QMN13"/>
      <c r="QMO13"/>
      <c r="QMP13"/>
      <c r="QMQ13"/>
      <c r="QMR13"/>
      <c r="QMS13"/>
      <c r="QMT13"/>
      <c r="QMU13"/>
      <c r="QMV13"/>
      <c r="QMW13"/>
      <c r="QMX13"/>
      <c r="QMY13"/>
      <c r="QMZ13"/>
      <c r="QNA13"/>
      <c r="QNB13"/>
      <c r="QNC13"/>
      <c r="QND13"/>
      <c r="QNE13"/>
      <c r="QNF13"/>
      <c r="QNG13"/>
      <c r="QNH13"/>
      <c r="QNI13"/>
      <c r="QNJ13"/>
      <c r="QNK13"/>
      <c r="QNL13"/>
      <c r="QNM13"/>
      <c r="QNN13"/>
      <c r="QNO13"/>
      <c r="QNP13"/>
      <c r="QNQ13"/>
      <c r="QNR13"/>
      <c r="QNS13"/>
      <c r="QNT13"/>
      <c r="QNU13"/>
      <c r="QNV13"/>
      <c r="QNW13"/>
      <c r="QNX13"/>
      <c r="QNY13"/>
      <c r="QNZ13"/>
      <c r="QOA13"/>
      <c r="QOB13"/>
      <c r="QOC13"/>
      <c r="QOD13"/>
      <c r="QOE13"/>
      <c r="QOF13"/>
      <c r="QOG13"/>
      <c r="QOH13"/>
      <c r="QOI13"/>
      <c r="QOJ13"/>
      <c r="QOK13"/>
      <c r="QOL13"/>
      <c r="QOM13"/>
      <c r="QON13"/>
      <c r="QOO13"/>
      <c r="QOP13"/>
      <c r="QOQ13"/>
      <c r="QOR13"/>
      <c r="QOS13"/>
      <c r="QOT13"/>
      <c r="QOU13"/>
      <c r="QOV13"/>
      <c r="QOW13"/>
      <c r="QOX13"/>
      <c r="QOY13"/>
      <c r="QOZ13"/>
      <c r="QPA13"/>
      <c r="QPB13"/>
      <c r="QPC13"/>
      <c r="QPD13"/>
      <c r="QPE13"/>
      <c r="QPF13"/>
      <c r="QPG13"/>
      <c r="QPH13"/>
      <c r="QPI13"/>
      <c r="QPJ13"/>
      <c r="QPK13"/>
      <c r="QPL13"/>
      <c r="QPM13"/>
      <c r="QPN13"/>
      <c r="QPO13"/>
      <c r="QPP13"/>
      <c r="QPQ13"/>
      <c r="QPR13"/>
      <c r="QPS13"/>
      <c r="QPT13"/>
      <c r="QPU13"/>
      <c r="QPV13"/>
      <c r="QPW13"/>
      <c r="QPX13"/>
      <c r="QPY13"/>
      <c r="QPZ13"/>
      <c r="QQA13"/>
      <c r="QQB13"/>
      <c r="QQC13"/>
      <c r="QQD13"/>
      <c r="QQE13"/>
      <c r="QQF13"/>
      <c r="QQG13"/>
      <c r="QQH13"/>
      <c r="QQI13"/>
      <c r="QQJ13"/>
      <c r="QQK13"/>
      <c r="QQL13"/>
      <c r="QQM13"/>
      <c r="QQN13"/>
      <c r="QQO13"/>
      <c r="QQP13"/>
      <c r="QQQ13"/>
      <c r="QQR13"/>
      <c r="QQS13"/>
      <c r="QQT13"/>
      <c r="QQU13"/>
      <c r="QQV13"/>
      <c r="QQW13"/>
      <c r="QQX13"/>
      <c r="QQY13"/>
      <c r="QQZ13"/>
      <c r="QRA13"/>
      <c r="QRB13"/>
      <c r="QRC13"/>
      <c r="QRD13"/>
      <c r="QRE13"/>
      <c r="QRF13"/>
      <c r="QRG13"/>
      <c r="QRH13"/>
      <c r="QRI13"/>
      <c r="QRJ13"/>
      <c r="QRK13"/>
      <c r="QRL13"/>
      <c r="QRM13"/>
      <c r="QRN13"/>
      <c r="QRO13"/>
      <c r="QRP13"/>
      <c r="QRQ13"/>
      <c r="QRR13"/>
      <c r="QRS13"/>
      <c r="QRT13"/>
      <c r="QRU13"/>
      <c r="QRV13"/>
      <c r="QRW13"/>
      <c r="QRX13"/>
      <c r="QRY13"/>
      <c r="QRZ13"/>
      <c r="QSA13"/>
      <c r="QSB13"/>
      <c r="QSC13"/>
      <c r="QSD13"/>
      <c r="QSE13"/>
      <c r="QSF13"/>
      <c r="QSG13"/>
      <c r="QSH13"/>
      <c r="QSI13"/>
      <c r="QSJ13"/>
      <c r="QSK13"/>
      <c r="QSL13"/>
      <c r="QSM13"/>
      <c r="QSN13"/>
      <c r="QSO13"/>
      <c r="QSP13"/>
      <c r="QSQ13"/>
      <c r="QSR13"/>
      <c r="QSS13"/>
      <c r="QST13"/>
      <c r="QSU13"/>
      <c r="QSV13"/>
      <c r="QSW13"/>
      <c r="QSX13"/>
      <c r="QSY13"/>
      <c r="QSZ13"/>
      <c r="QTA13"/>
      <c r="QTB13"/>
      <c r="QTC13"/>
      <c r="QTD13"/>
      <c r="QTE13"/>
      <c r="QTF13"/>
      <c r="QTG13"/>
      <c r="QTH13"/>
      <c r="QTI13"/>
      <c r="QTJ13"/>
      <c r="QTK13"/>
      <c r="QTL13"/>
      <c r="QTM13"/>
      <c r="QTN13"/>
      <c r="QTO13"/>
      <c r="QTP13"/>
      <c r="QTQ13"/>
      <c r="QTR13"/>
      <c r="QTS13"/>
      <c r="QTT13"/>
      <c r="QTU13"/>
      <c r="QTV13"/>
      <c r="QTW13"/>
      <c r="QTX13"/>
      <c r="QTY13"/>
      <c r="QTZ13"/>
      <c r="QUA13"/>
      <c r="QUB13"/>
      <c r="QUC13"/>
      <c r="QUD13"/>
      <c r="QUE13"/>
      <c r="QUF13"/>
      <c r="QUG13"/>
      <c r="QUH13"/>
      <c r="QUI13"/>
      <c r="QUJ13"/>
      <c r="QUK13"/>
      <c r="QUL13"/>
      <c r="QUM13"/>
      <c r="QUN13"/>
      <c r="QUO13"/>
      <c r="QUP13"/>
      <c r="QUQ13"/>
      <c r="QUR13"/>
      <c r="QUS13"/>
      <c r="QUT13"/>
      <c r="QUU13"/>
      <c r="QUV13"/>
      <c r="QUW13"/>
      <c r="QUX13"/>
      <c r="QUY13"/>
      <c r="QUZ13"/>
      <c r="QVA13"/>
      <c r="QVB13"/>
      <c r="QVC13"/>
      <c r="QVD13"/>
      <c r="QVE13"/>
      <c r="QVF13"/>
      <c r="QVG13"/>
      <c r="QVH13"/>
      <c r="QVI13"/>
      <c r="QVJ13"/>
      <c r="QVK13"/>
      <c r="QVL13"/>
      <c r="QVM13"/>
      <c r="QVN13"/>
      <c r="QVO13"/>
      <c r="QVP13"/>
      <c r="QVQ13"/>
      <c r="QVR13"/>
      <c r="QVS13"/>
      <c r="QVT13"/>
      <c r="QVU13"/>
      <c r="QVV13"/>
      <c r="QVW13"/>
      <c r="QVX13"/>
      <c r="QVY13"/>
      <c r="QVZ13"/>
      <c r="QWA13"/>
      <c r="QWB13"/>
      <c r="QWC13"/>
      <c r="QWD13"/>
      <c r="QWE13"/>
      <c r="QWF13"/>
      <c r="QWG13"/>
      <c r="QWH13"/>
      <c r="QWI13"/>
      <c r="QWJ13"/>
      <c r="QWK13"/>
      <c r="QWL13"/>
      <c r="QWM13"/>
      <c r="QWN13"/>
      <c r="QWO13"/>
      <c r="QWP13"/>
      <c r="QWQ13"/>
      <c r="QWR13"/>
      <c r="QWS13"/>
      <c r="QWT13"/>
      <c r="QWU13"/>
      <c r="QWV13"/>
      <c r="QWW13"/>
      <c r="QWX13"/>
      <c r="QWY13"/>
      <c r="QWZ13"/>
      <c r="QXA13"/>
      <c r="QXB13"/>
      <c r="QXC13"/>
      <c r="QXD13"/>
      <c r="QXE13"/>
      <c r="QXF13"/>
      <c r="QXG13"/>
      <c r="QXH13"/>
      <c r="QXI13"/>
      <c r="QXJ13"/>
      <c r="QXK13"/>
      <c r="QXL13"/>
      <c r="QXM13"/>
      <c r="QXN13"/>
      <c r="QXO13"/>
      <c r="QXP13"/>
      <c r="QXQ13"/>
      <c r="QXR13"/>
      <c r="QXS13"/>
      <c r="QXT13"/>
      <c r="QXU13"/>
      <c r="QXV13"/>
      <c r="QXW13"/>
      <c r="QXX13"/>
      <c r="QXY13"/>
      <c r="QXZ13"/>
      <c r="QYA13"/>
      <c r="QYB13"/>
      <c r="QYC13"/>
      <c r="QYD13"/>
      <c r="QYE13"/>
      <c r="QYF13"/>
      <c r="QYG13"/>
      <c r="QYH13"/>
      <c r="QYI13"/>
      <c r="QYJ13"/>
      <c r="QYK13"/>
      <c r="QYL13"/>
      <c r="QYM13"/>
      <c r="QYN13"/>
      <c r="QYO13"/>
      <c r="QYP13"/>
      <c r="QYQ13"/>
      <c r="QYR13"/>
      <c r="QYS13"/>
      <c r="QYT13"/>
      <c r="QYU13"/>
      <c r="QYV13"/>
      <c r="QYW13"/>
      <c r="QYX13"/>
      <c r="QYY13"/>
      <c r="QYZ13"/>
      <c r="QZA13"/>
      <c r="QZB13"/>
      <c r="QZC13"/>
      <c r="QZD13"/>
      <c r="QZE13"/>
      <c r="QZF13"/>
      <c r="QZG13"/>
      <c r="QZH13"/>
      <c r="QZI13"/>
      <c r="QZJ13"/>
      <c r="QZK13"/>
      <c r="QZL13"/>
      <c r="QZM13"/>
      <c r="QZN13"/>
      <c r="QZO13"/>
      <c r="QZP13"/>
      <c r="QZQ13"/>
      <c r="QZR13"/>
      <c r="QZS13"/>
      <c r="QZT13"/>
      <c r="QZU13"/>
      <c r="QZV13"/>
      <c r="QZW13"/>
      <c r="QZX13"/>
      <c r="QZY13"/>
      <c r="QZZ13"/>
      <c r="RAA13"/>
      <c r="RAB13"/>
      <c r="RAC13"/>
      <c r="RAD13"/>
      <c r="RAE13"/>
      <c r="RAF13"/>
      <c r="RAG13"/>
      <c r="RAH13"/>
      <c r="RAI13"/>
      <c r="RAJ13"/>
      <c r="RAK13"/>
      <c r="RAL13"/>
      <c r="RAM13"/>
      <c r="RAN13"/>
      <c r="RAO13"/>
      <c r="RAP13"/>
      <c r="RAQ13"/>
      <c r="RAR13"/>
      <c r="RAS13"/>
      <c r="RAT13"/>
      <c r="RAU13"/>
      <c r="RAV13"/>
      <c r="RAW13"/>
      <c r="RAX13"/>
      <c r="RAY13"/>
      <c r="RAZ13"/>
      <c r="RBA13"/>
      <c r="RBB13"/>
      <c r="RBC13"/>
      <c r="RBD13"/>
      <c r="RBE13"/>
      <c r="RBF13"/>
      <c r="RBG13"/>
      <c r="RBH13"/>
      <c r="RBI13"/>
      <c r="RBJ13"/>
      <c r="RBK13"/>
      <c r="RBL13"/>
      <c r="RBM13"/>
      <c r="RBN13"/>
      <c r="RBO13"/>
      <c r="RBP13"/>
      <c r="RBQ13"/>
      <c r="RBR13"/>
      <c r="RBS13"/>
      <c r="RBT13"/>
      <c r="RBU13"/>
      <c r="RBV13"/>
      <c r="RBW13"/>
      <c r="RBX13"/>
      <c r="RBY13"/>
      <c r="RBZ13"/>
      <c r="RCA13"/>
      <c r="RCB13"/>
      <c r="RCC13"/>
      <c r="RCD13"/>
      <c r="RCE13"/>
      <c r="RCF13"/>
      <c r="RCG13"/>
      <c r="RCH13"/>
      <c r="RCI13"/>
      <c r="RCJ13"/>
      <c r="RCK13"/>
      <c r="RCL13"/>
      <c r="RCM13"/>
      <c r="RCN13"/>
      <c r="RCO13"/>
      <c r="RCP13"/>
      <c r="RCQ13"/>
      <c r="RCR13"/>
      <c r="RCS13"/>
      <c r="RCT13"/>
      <c r="RCU13"/>
      <c r="RCV13"/>
      <c r="RCW13"/>
      <c r="RCX13"/>
      <c r="RCY13"/>
      <c r="RCZ13"/>
      <c r="RDA13"/>
      <c r="RDB13"/>
      <c r="RDC13"/>
      <c r="RDD13"/>
      <c r="RDE13"/>
      <c r="RDF13"/>
      <c r="RDG13"/>
      <c r="RDH13"/>
      <c r="RDI13"/>
      <c r="RDJ13"/>
      <c r="RDK13"/>
      <c r="RDL13"/>
      <c r="RDM13"/>
      <c r="RDN13"/>
      <c r="RDO13"/>
      <c r="RDP13"/>
      <c r="RDQ13"/>
      <c r="RDR13"/>
      <c r="RDS13"/>
      <c r="RDT13"/>
      <c r="RDU13"/>
      <c r="RDV13"/>
      <c r="RDW13"/>
      <c r="RDX13"/>
      <c r="RDY13"/>
      <c r="RDZ13"/>
      <c r="REA13"/>
      <c r="REB13"/>
      <c r="REC13"/>
      <c r="RED13"/>
      <c r="REE13"/>
      <c r="REF13"/>
      <c r="REG13"/>
      <c r="REH13"/>
      <c r="REI13"/>
      <c r="REJ13"/>
      <c r="REK13"/>
      <c r="REL13"/>
      <c r="REM13"/>
      <c r="REN13"/>
      <c r="REO13"/>
      <c r="REP13"/>
      <c r="REQ13"/>
      <c r="RER13"/>
      <c r="RES13"/>
      <c r="RET13"/>
      <c r="REU13"/>
      <c r="REV13"/>
      <c r="REW13"/>
      <c r="REX13"/>
      <c r="REY13"/>
      <c r="REZ13"/>
      <c r="RFA13"/>
      <c r="RFB13"/>
      <c r="RFC13"/>
      <c r="RFD13"/>
      <c r="RFE13"/>
      <c r="RFF13"/>
      <c r="RFG13"/>
      <c r="RFH13"/>
      <c r="RFI13"/>
      <c r="RFJ13"/>
      <c r="RFK13"/>
      <c r="RFL13"/>
      <c r="RFM13"/>
      <c r="RFN13"/>
      <c r="RFO13"/>
      <c r="RFP13"/>
      <c r="RFQ13"/>
      <c r="RFR13"/>
      <c r="RFS13"/>
      <c r="RFT13"/>
      <c r="RFU13"/>
      <c r="RFV13"/>
      <c r="RFW13"/>
      <c r="RFX13"/>
      <c r="RFY13"/>
      <c r="RFZ13"/>
      <c r="RGA13"/>
      <c r="RGB13"/>
      <c r="RGC13"/>
      <c r="RGD13"/>
      <c r="RGE13"/>
      <c r="RGF13"/>
      <c r="RGG13"/>
      <c r="RGH13"/>
      <c r="RGI13"/>
      <c r="RGJ13"/>
      <c r="RGK13"/>
      <c r="RGL13"/>
      <c r="RGM13"/>
      <c r="RGN13"/>
      <c r="RGO13"/>
      <c r="RGP13"/>
      <c r="RGQ13"/>
      <c r="RGR13"/>
      <c r="RGS13"/>
      <c r="RGT13"/>
      <c r="RGU13"/>
      <c r="RGV13"/>
      <c r="RGW13"/>
      <c r="RGX13"/>
      <c r="RGY13"/>
      <c r="RGZ13"/>
      <c r="RHA13"/>
      <c r="RHB13"/>
      <c r="RHC13"/>
      <c r="RHD13"/>
      <c r="RHE13"/>
      <c r="RHF13"/>
      <c r="RHG13"/>
      <c r="RHH13"/>
      <c r="RHI13"/>
      <c r="RHJ13"/>
      <c r="RHK13"/>
      <c r="RHL13"/>
      <c r="RHM13"/>
      <c r="RHN13"/>
      <c r="RHO13"/>
      <c r="RHP13"/>
      <c r="RHQ13"/>
      <c r="RHR13"/>
      <c r="RHS13"/>
      <c r="RHT13"/>
      <c r="RHU13"/>
      <c r="RHV13"/>
      <c r="RHW13"/>
      <c r="RHX13"/>
      <c r="RHY13"/>
      <c r="RHZ13"/>
      <c r="RIA13"/>
      <c r="RIB13"/>
      <c r="RIC13"/>
      <c r="RID13"/>
      <c r="RIE13"/>
      <c r="RIF13"/>
      <c r="RIG13"/>
      <c r="RIH13"/>
      <c r="RII13"/>
      <c r="RIJ13"/>
      <c r="RIK13"/>
      <c r="RIL13"/>
      <c r="RIM13"/>
      <c r="RIN13"/>
      <c r="RIO13"/>
      <c r="RIP13"/>
      <c r="RIQ13"/>
      <c r="RIR13"/>
      <c r="RIS13"/>
      <c r="RIT13"/>
      <c r="RIU13"/>
      <c r="RIV13"/>
      <c r="RIW13"/>
      <c r="RIX13"/>
      <c r="RIY13"/>
      <c r="RIZ13"/>
      <c r="RJA13"/>
      <c r="RJB13"/>
      <c r="RJC13"/>
      <c r="RJD13"/>
      <c r="RJE13"/>
      <c r="RJF13"/>
      <c r="RJG13"/>
      <c r="RJH13"/>
      <c r="RJI13"/>
      <c r="RJJ13"/>
      <c r="RJK13"/>
      <c r="RJL13"/>
      <c r="RJM13"/>
      <c r="RJN13"/>
      <c r="RJO13"/>
      <c r="RJP13"/>
      <c r="RJQ13"/>
      <c r="RJR13"/>
      <c r="RJS13"/>
      <c r="RJT13"/>
      <c r="RJU13"/>
      <c r="RJV13"/>
      <c r="RJW13"/>
      <c r="RJX13"/>
      <c r="RJY13"/>
      <c r="RJZ13"/>
      <c r="RKA13"/>
      <c r="RKB13"/>
      <c r="RKC13"/>
      <c r="RKD13"/>
      <c r="RKE13"/>
      <c r="RKF13"/>
      <c r="RKG13"/>
      <c r="RKH13"/>
      <c r="RKI13"/>
      <c r="RKJ13"/>
      <c r="RKK13"/>
      <c r="RKL13"/>
      <c r="RKM13"/>
      <c r="RKN13"/>
      <c r="RKO13"/>
      <c r="RKP13"/>
      <c r="RKQ13"/>
      <c r="RKR13"/>
      <c r="RKS13"/>
      <c r="RKT13"/>
      <c r="RKU13"/>
      <c r="RKV13"/>
      <c r="RKW13"/>
      <c r="RKX13"/>
      <c r="RKY13"/>
      <c r="RKZ13"/>
      <c r="RLA13"/>
      <c r="RLB13"/>
      <c r="RLC13"/>
      <c r="RLD13"/>
      <c r="RLE13"/>
      <c r="RLF13"/>
      <c r="RLG13"/>
      <c r="RLH13"/>
      <c r="RLI13"/>
      <c r="RLJ13"/>
      <c r="RLK13"/>
      <c r="RLL13"/>
      <c r="RLM13"/>
      <c r="RLN13"/>
      <c r="RLO13"/>
      <c r="RLP13"/>
      <c r="RLQ13"/>
      <c r="RLR13"/>
      <c r="RLS13"/>
      <c r="RLT13"/>
      <c r="RLU13"/>
      <c r="RLV13"/>
      <c r="RLW13"/>
      <c r="RLX13"/>
      <c r="RLY13"/>
      <c r="RLZ13"/>
      <c r="RMA13"/>
      <c r="RMB13"/>
      <c r="RMC13"/>
      <c r="RMD13"/>
      <c r="RME13"/>
      <c r="RMF13"/>
      <c r="RMG13"/>
      <c r="RMH13"/>
      <c r="RMI13"/>
      <c r="RMJ13"/>
      <c r="RMK13"/>
      <c r="RML13"/>
      <c r="RMM13"/>
      <c r="RMN13"/>
      <c r="RMO13"/>
      <c r="RMP13"/>
      <c r="RMQ13"/>
      <c r="RMR13"/>
      <c r="RMS13"/>
      <c r="RMT13"/>
      <c r="RMU13"/>
      <c r="RMV13"/>
      <c r="RMW13"/>
      <c r="RMX13"/>
      <c r="RMY13"/>
      <c r="RMZ13"/>
      <c r="RNA13"/>
      <c r="RNB13"/>
      <c r="RNC13"/>
      <c r="RND13"/>
      <c r="RNE13"/>
      <c r="RNF13"/>
      <c r="RNG13"/>
      <c r="RNH13"/>
      <c r="RNI13"/>
      <c r="RNJ13"/>
      <c r="RNK13"/>
      <c r="RNL13"/>
      <c r="RNM13"/>
      <c r="RNN13"/>
      <c r="RNO13"/>
      <c r="RNP13"/>
      <c r="RNQ13"/>
      <c r="RNR13"/>
      <c r="RNS13"/>
      <c r="RNT13"/>
      <c r="RNU13"/>
      <c r="RNV13"/>
      <c r="RNW13"/>
      <c r="RNX13"/>
      <c r="RNY13"/>
      <c r="RNZ13"/>
      <c r="ROA13"/>
      <c r="ROB13"/>
      <c r="ROC13"/>
      <c r="ROD13"/>
      <c r="ROE13"/>
      <c r="ROF13"/>
      <c r="ROG13"/>
      <c r="ROH13"/>
      <c r="ROI13"/>
      <c r="ROJ13"/>
      <c r="ROK13"/>
      <c r="ROL13"/>
      <c r="ROM13"/>
      <c r="RON13"/>
      <c r="ROO13"/>
      <c r="ROP13"/>
      <c r="ROQ13"/>
      <c r="ROR13"/>
      <c r="ROS13"/>
      <c r="ROT13"/>
      <c r="ROU13"/>
      <c r="ROV13"/>
      <c r="ROW13"/>
      <c r="ROX13"/>
      <c r="ROY13"/>
      <c r="ROZ13"/>
      <c r="RPA13"/>
      <c r="RPB13"/>
      <c r="RPC13"/>
      <c r="RPD13"/>
      <c r="RPE13"/>
      <c r="RPF13"/>
      <c r="RPG13"/>
      <c r="RPH13"/>
      <c r="RPI13"/>
      <c r="RPJ13"/>
      <c r="RPK13"/>
      <c r="RPL13"/>
      <c r="RPM13"/>
      <c r="RPN13"/>
      <c r="RPO13"/>
      <c r="RPP13"/>
      <c r="RPQ13"/>
      <c r="RPR13"/>
      <c r="RPS13"/>
      <c r="RPT13"/>
      <c r="RPU13"/>
      <c r="RPV13"/>
      <c r="RPW13"/>
      <c r="RPX13"/>
      <c r="RPY13"/>
      <c r="RPZ13"/>
      <c r="RQA13"/>
      <c r="RQB13"/>
      <c r="RQC13"/>
      <c r="RQD13"/>
      <c r="RQE13"/>
      <c r="RQF13"/>
      <c r="RQG13"/>
      <c r="RQH13"/>
      <c r="RQI13"/>
      <c r="RQJ13"/>
      <c r="RQK13"/>
      <c r="RQL13"/>
      <c r="RQM13"/>
      <c r="RQN13"/>
      <c r="RQO13"/>
      <c r="RQP13"/>
      <c r="RQQ13"/>
      <c r="RQR13"/>
      <c r="RQS13"/>
      <c r="RQT13"/>
      <c r="RQU13"/>
      <c r="RQV13"/>
      <c r="RQW13"/>
      <c r="RQX13"/>
      <c r="RQY13"/>
      <c r="RQZ13"/>
      <c r="RRA13"/>
      <c r="RRB13"/>
      <c r="RRC13"/>
      <c r="RRD13"/>
      <c r="RRE13"/>
      <c r="RRF13"/>
      <c r="RRG13"/>
      <c r="RRH13"/>
      <c r="RRI13"/>
      <c r="RRJ13"/>
      <c r="RRK13"/>
      <c r="RRL13"/>
      <c r="RRM13"/>
      <c r="RRN13"/>
      <c r="RRO13"/>
      <c r="RRP13"/>
      <c r="RRQ13"/>
      <c r="RRR13"/>
      <c r="RRS13"/>
      <c r="RRT13"/>
      <c r="RRU13"/>
      <c r="RRV13"/>
      <c r="RRW13"/>
      <c r="RRX13"/>
      <c r="RRY13"/>
      <c r="RRZ13"/>
      <c r="RSA13"/>
      <c r="RSB13"/>
      <c r="RSC13"/>
      <c r="RSD13"/>
      <c r="RSE13"/>
      <c r="RSF13"/>
      <c r="RSG13"/>
      <c r="RSH13"/>
      <c r="RSI13"/>
      <c r="RSJ13"/>
      <c r="RSK13"/>
      <c r="RSL13"/>
      <c r="RSM13"/>
      <c r="RSN13"/>
      <c r="RSO13"/>
      <c r="RSP13"/>
      <c r="RSQ13"/>
      <c r="RSR13"/>
      <c r="RSS13"/>
      <c r="RST13"/>
      <c r="RSU13"/>
      <c r="RSV13"/>
      <c r="RSW13"/>
      <c r="RSX13"/>
      <c r="RSY13"/>
      <c r="RSZ13"/>
      <c r="RTA13"/>
      <c r="RTB13"/>
      <c r="RTC13"/>
      <c r="RTD13"/>
      <c r="RTE13"/>
      <c r="RTF13"/>
      <c r="RTG13"/>
      <c r="RTH13"/>
      <c r="RTI13"/>
      <c r="RTJ13"/>
      <c r="RTK13"/>
      <c r="RTL13"/>
      <c r="RTM13"/>
      <c r="RTN13"/>
      <c r="RTO13"/>
      <c r="RTP13"/>
      <c r="RTQ13"/>
      <c r="RTR13"/>
      <c r="RTS13"/>
      <c r="RTT13"/>
      <c r="RTU13"/>
      <c r="RTV13"/>
      <c r="RTW13"/>
      <c r="RTX13"/>
      <c r="RTY13"/>
      <c r="RTZ13"/>
      <c r="RUA13"/>
      <c r="RUB13"/>
      <c r="RUC13"/>
      <c r="RUD13"/>
      <c r="RUE13"/>
      <c r="RUF13"/>
      <c r="RUG13"/>
      <c r="RUH13"/>
      <c r="RUI13"/>
      <c r="RUJ13"/>
      <c r="RUK13"/>
      <c r="RUL13"/>
      <c r="RUM13"/>
      <c r="RUN13"/>
      <c r="RUO13"/>
      <c r="RUP13"/>
      <c r="RUQ13"/>
      <c r="RUR13"/>
      <c r="RUS13"/>
      <c r="RUT13"/>
      <c r="RUU13"/>
      <c r="RUV13"/>
      <c r="RUW13"/>
      <c r="RUX13"/>
      <c r="RUY13"/>
      <c r="RUZ13"/>
      <c r="RVA13"/>
      <c r="RVB13"/>
      <c r="RVC13"/>
      <c r="RVD13"/>
      <c r="RVE13"/>
      <c r="RVF13"/>
      <c r="RVG13"/>
      <c r="RVH13"/>
      <c r="RVI13"/>
      <c r="RVJ13"/>
      <c r="RVK13"/>
      <c r="RVL13"/>
      <c r="RVM13"/>
      <c r="RVN13"/>
      <c r="RVO13"/>
      <c r="RVP13"/>
      <c r="RVQ13"/>
      <c r="RVR13"/>
      <c r="RVS13"/>
      <c r="RVT13"/>
      <c r="RVU13"/>
      <c r="RVV13"/>
      <c r="RVW13"/>
      <c r="RVX13"/>
      <c r="RVY13"/>
      <c r="RVZ13"/>
      <c r="RWA13"/>
      <c r="RWB13"/>
      <c r="RWC13"/>
      <c r="RWD13"/>
      <c r="RWE13"/>
      <c r="RWF13"/>
      <c r="RWG13"/>
      <c r="RWH13"/>
      <c r="RWI13"/>
      <c r="RWJ13"/>
      <c r="RWK13"/>
      <c r="RWL13"/>
      <c r="RWM13"/>
      <c r="RWN13"/>
      <c r="RWO13"/>
      <c r="RWP13"/>
      <c r="RWQ13"/>
      <c r="RWR13"/>
      <c r="RWS13"/>
      <c r="RWT13"/>
      <c r="RWU13"/>
      <c r="RWV13"/>
      <c r="RWW13"/>
      <c r="RWX13"/>
      <c r="RWY13"/>
      <c r="RWZ13"/>
      <c r="RXA13"/>
      <c r="RXB13"/>
      <c r="RXC13"/>
      <c r="RXD13"/>
      <c r="RXE13"/>
      <c r="RXF13"/>
      <c r="RXG13"/>
      <c r="RXH13"/>
      <c r="RXI13"/>
      <c r="RXJ13"/>
      <c r="RXK13"/>
      <c r="RXL13"/>
      <c r="RXM13"/>
      <c r="RXN13"/>
      <c r="RXO13"/>
      <c r="RXP13"/>
      <c r="RXQ13"/>
      <c r="RXR13"/>
      <c r="RXS13"/>
      <c r="RXT13"/>
      <c r="RXU13"/>
      <c r="RXV13"/>
      <c r="RXW13"/>
      <c r="RXX13"/>
      <c r="RXY13"/>
      <c r="RXZ13"/>
      <c r="RYA13"/>
      <c r="RYB13"/>
      <c r="RYC13"/>
      <c r="RYD13"/>
      <c r="RYE13"/>
      <c r="RYF13"/>
      <c r="RYG13"/>
      <c r="RYH13"/>
      <c r="RYI13"/>
      <c r="RYJ13"/>
      <c r="RYK13"/>
      <c r="RYL13"/>
      <c r="RYM13"/>
      <c r="RYN13"/>
      <c r="RYO13"/>
      <c r="RYP13"/>
      <c r="RYQ13"/>
      <c r="RYR13"/>
      <c r="RYS13"/>
      <c r="RYT13"/>
      <c r="RYU13"/>
      <c r="RYV13"/>
      <c r="RYW13"/>
      <c r="RYX13"/>
      <c r="RYY13"/>
      <c r="RYZ13"/>
      <c r="RZA13"/>
      <c r="RZB13"/>
      <c r="RZC13"/>
      <c r="RZD13"/>
      <c r="RZE13"/>
      <c r="RZF13"/>
      <c r="RZG13"/>
      <c r="RZH13"/>
      <c r="RZI13"/>
      <c r="RZJ13"/>
      <c r="RZK13"/>
      <c r="RZL13"/>
      <c r="RZM13"/>
      <c r="RZN13"/>
      <c r="RZO13"/>
      <c r="RZP13"/>
      <c r="RZQ13"/>
      <c r="RZR13"/>
      <c r="RZS13"/>
      <c r="RZT13"/>
      <c r="RZU13"/>
      <c r="RZV13"/>
      <c r="RZW13"/>
      <c r="RZX13"/>
      <c r="RZY13"/>
      <c r="RZZ13"/>
      <c r="SAA13"/>
      <c r="SAB13"/>
      <c r="SAC13"/>
      <c r="SAD13"/>
      <c r="SAE13"/>
      <c r="SAF13"/>
      <c r="SAG13"/>
      <c r="SAH13"/>
      <c r="SAI13"/>
      <c r="SAJ13"/>
      <c r="SAK13"/>
      <c r="SAL13"/>
      <c r="SAM13"/>
      <c r="SAN13"/>
      <c r="SAO13"/>
      <c r="SAP13"/>
      <c r="SAQ13"/>
      <c r="SAR13"/>
      <c r="SAS13"/>
      <c r="SAT13"/>
      <c r="SAU13"/>
      <c r="SAV13"/>
      <c r="SAW13"/>
      <c r="SAX13"/>
      <c r="SAY13"/>
      <c r="SAZ13"/>
      <c r="SBA13"/>
      <c r="SBB13"/>
      <c r="SBC13"/>
      <c r="SBD13"/>
      <c r="SBE13"/>
      <c r="SBF13"/>
      <c r="SBG13"/>
      <c r="SBH13"/>
      <c r="SBI13"/>
      <c r="SBJ13"/>
      <c r="SBK13"/>
      <c r="SBL13"/>
      <c r="SBM13"/>
      <c r="SBN13"/>
      <c r="SBO13"/>
      <c r="SBP13"/>
      <c r="SBQ13"/>
      <c r="SBR13"/>
      <c r="SBS13"/>
      <c r="SBT13"/>
      <c r="SBU13"/>
      <c r="SBV13"/>
      <c r="SBW13"/>
      <c r="SBX13"/>
      <c r="SBY13"/>
      <c r="SBZ13"/>
      <c r="SCA13"/>
      <c r="SCB13"/>
      <c r="SCC13"/>
      <c r="SCD13"/>
      <c r="SCE13"/>
      <c r="SCF13"/>
      <c r="SCG13"/>
      <c r="SCH13"/>
      <c r="SCI13"/>
      <c r="SCJ13"/>
      <c r="SCK13"/>
      <c r="SCL13"/>
      <c r="SCM13"/>
      <c r="SCN13"/>
      <c r="SCO13"/>
      <c r="SCP13"/>
      <c r="SCQ13"/>
      <c r="SCR13"/>
      <c r="SCS13"/>
      <c r="SCT13"/>
      <c r="SCU13"/>
      <c r="SCV13"/>
      <c r="SCW13"/>
      <c r="SCX13"/>
      <c r="SCY13"/>
      <c r="SCZ13"/>
      <c r="SDA13"/>
      <c r="SDB13"/>
      <c r="SDC13"/>
      <c r="SDD13"/>
      <c r="SDE13"/>
      <c r="SDF13"/>
      <c r="SDG13"/>
      <c r="SDH13"/>
      <c r="SDI13"/>
      <c r="SDJ13"/>
      <c r="SDK13"/>
      <c r="SDL13"/>
      <c r="SDM13"/>
      <c r="SDN13"/>
      <c r="SDO13"/>
      <c r="SDP13"/>
      <c r="SDQ13"/>
      <c r="SDR13"/>
      <c r="SDS13"/>
      <c r="SDT13"/>
      <c r="SDU13"/>
      <c r="SDV13"/>
      <c r="SDW13"/>
      <c r="SDX13"/>
      <c r="SDY13"/>
      <c r="SDZ13"/>
      <c r="SEA13"/>
      <c r="SEB13"/>
      <c r="SEC13"/>
      <c r="SED13"/>
      <c r="SEE13"/>
      <c r="SEF13"/>
      <c r="SEG13"/>
      <c r="SEH13"/>
      <c r="SEI13"/>
      <c r="SEJ13"/>
      <c r="SEK13"/>
      <c r="SEL13"/>
      <c r="SEM13"/>
      <c r="SEN13"/>
      <c r="SEO13"/>
      <c r="SEP13"/>
      <c r="SEQ13"/>
      <c r="SER13"/>
      <c r="SES13"/>
      <c r="SET13"/>
      <c r="SEU13"/>
      <c r="SEV13"/>
      <c r="SEW13"/>
      <c r="SEX13"/>
      <c r="SEY13"/>
      <c r="SEZ13"/>
      <c r="SFA13"/>
      <c r="SFB13"/>
      <c r="SFC13"/>
      <c r="SFD13"/>
      <c r="SFE13"/>
      <c r="SFF13"/>
      <c r="SFG13"/>
      <c r="SFH13"/>
      <c r="SFI13"/>
      <c r="SFJ13"/>
      <c r="SFK13"/>
      <c r="SFL13"/>
      <c r="SFM13"/>
      <c r="SFN13"/>
      <c r="SFO13"/>
      <c r="SFP13"/>
      <c r="SFQ13"/>
      <c r="SFR13"/>
      <c r="SFS13"/>
      <c r="SFT13"/>
      <c r="SFU13"/>
      <c r="SFV13"/>
      <c r="SFW13"/>
      <c r="SFX13"/>
      <c r="SFY13"/>
      <c r="SFZ13"/>
      <c r="SGA13"/>
      <c r="SGB13"/>
      <c r="SGC13"/>
      <c r="SGD13"/>
      <c r="SGE13"/>
      <c r="SGF13"/>
      <c r="SGG13"/>
      <c r="SGH13"/>
      <c r="SGI13"/>
      <c r="SGJ13"/>
      <c r="SGK13"/>
      <c r="SGL13"/>
      <c r="SGM13"/>
      <c r="SGN13"/>
      <c r="SGO13"/>
      <c r="SGP13"/>
      <c r="SGQ13"/>
      <c r="SGR13"/>
      <c r="SGS13"/>
      <c r="SGT13"/>
      <c r="SGU13"/>
      <c r="SGV13"/>
      <c r="SGW13"/>
      <c r="SGX13"/>
      <c r="SGY13"/>
      <c r="SGZ13"/>
      <c r="SHA13"/>
      <c r="SHB13"/>
      <c r="SHC13"/>
      <c r="SHD13"/>
      <c r="SHE13"/>
      <c r="SHF13"/>
      <c r="SHG13"/>
      <c r="SHH13"/>
      <c r="SHI13"/>
      <c r="SHJ13"/>
      <c r="SHK13"/>
      <c r="SHL13"/>
      <c r="SHM13"/>
      <c r="SHN13"/>
      <c r="SHO13"/>
      <c r="SHP13"/>
      <c r="SHQ13"/>
      <c r="SHR13"/>
      <c r="SHS13"/>
      <c r="SHT13"/>
      <c r="SHU13"/>
      <c r="SHV13"/>
      <c r="SHW13"/>
      <c r="SHX13"/>
      <c r="SHY13"/>
      <c r="SHZ13"/>
      <c r="SIA13"/>
      <c r="SIB13"/>
      <c r="SIC13"/>
      <c r="SID13"/>
      <c r="SIE13"/>
      <c r="SIF13"/>
      <c r="SIG13"/>
      <c r="SIH13"/>
      <c r="SII13"/>
      <c r="SIJ13"/>
      <c r="SIK13"/>
      <c r="SIL13"/>
      <c r="SIM13"/>
      <c r="SIN13"/>
      <c r="SIO13"/>
      <c r="SIP13"/>
      <c r="SIQ13"/>
      <c r="SIR13"/>
      <c r="SIS13"/>
      <c r="SIT13"/>
      <c r="SIU13"/>
      <c r="SIV13"/>
      <c r="SIW13"/>
      <c r="SIX13"/>
      <c r="SIY13"/>
      <c r="SIZ13"/>
      <c r="SJA13"/>
      <c r="SJB13"/>
      <c r="SJC13"/>
      <c r="SJD13"/>
      <c r="SJE13"/>
      <c r="SJF13"/>
      <c r="SJG13"/>
      <c r="SJH13"/>
      <c r="SJI13"/>
      <c r="SJJ13"/>
      <c r="SJK13"/>
      <c r="SJL13"/>
      <c r="SJM13"/>
      <c r="SJN13"/>
      <c r="SJO13"/>
      <c r="SJP13"/>
      <c r="SJQ13"/>
      <c r="SJR13"/>
      <c r="SJS13"/>
      <c r="SJT13"/>
      <c r="SJU13"/>
      <c r="SJV13"/>
      <c r="SJW13"/>
      <c r="SJX13"/>
      <c r="SJY13"/>
      <c r="SJZ13"/>
      <c r="SKA13"/>
      <c r="SKB13"/>
      <c r="SKC13"/>
      <c r="SKD13"/>
      <c r="SKE13"/>
      <c r="SKF13"/>
      <c r="SKG13"/>
      <c r="SKH13"/>
      <c r="SKI13"/>
      <c r="SKJ13"/>
      <c r="SKK13"/>
      <c r="SKL13"/>
      <c r="SKM13"/>
      <c r="SKN13"/>
      <c r="SKO13"/>
      <c r="SKP13"/>
      <c r="SKQ13"/>
      <c r="SKR13"/>
      <c r="SKS13"/>
      <c r="SKT13"/>
      <c r="SKU13"/>
      <c r="SKV13"/>
      <c r="SKW13"/>
      <c r="SKX13"/>
      <c r="SKY13"/>
      <c r="SKZ13"/>
      <c r="SLA13"/>
      <c r="SLB13"/>
      <c r="SLC13"/>
      <c r="SLD13"/>
      <c r="SLE13"/>
      <c r="SLF13"/>
      <c r="SLG13"/>
      <c r="SLH13"/>
      <c r="SLI13"/>
      <c r="SLJ13"/>
      <c r="SLK13"/>
      <c r="SLL13"/>
      <c r="SLM13"/>
      <c r="SLN13"/>
      <c r="SLO13"/>
      <c r="SLP13"/>
      <c r="SLQ13"/>
      <c r="SLR13"/>
      <c r="SLS13"/>
      <c r="SLT13"/>
      <c r="SLU13"/>
      <c r="SLV13"/>
      <c r="SLW13"/>
      <c r="SLX13"/>
      <c r="SLY13"/>
      <c r="SLZ13"/>
      <c r="SMA13"/>
      <c r="SMB13"/>
      <c r="SMC13"/>
      <c r="SMD13"/>
      <c r="SME13"/>
      <c r="SMF13"/>
      <c r="SMG13"/>
      <c r="SMH13"/>
      <c r="SMI13"/>
      <c r="SMJ13"/>
      <c r="SMK13"/>
      <c r="SML13"/>
      <c r="SMM13"/>
      <c r="SMN13"/>
      <c r="SMO13"/>
      <c r="SMP13"/>
      <c r="SMQ13"/>
      <c r="SMR13"/>
      <c r="SMS13"/>
      <c r="SMT13"/>
      <c r="SMU13"/>
      <c r="SMV13"/>
      <c r="SMW13"/>
      <c r="SMX13"/>
      <c r="SMY13"/>
      <c r="SMZ13"/>
      <c r="SNA13"/>
      <c r="SNB13"/>
      <c r="SNC13"/>
      <c r="SND13"/>
      <c r="SNE13"/>
      <c r="SNF13"/>
      <c r="SNG13"/>
      <c r="SNH13"/>
      <c r="SNI13"/>
      <c r="SNJ13"/>
      <c r="SNK13"/>
      <c r="SNL13"/>
      <c r="SNM13"/>
      <c r="SNN13"/>
      <c r="SNO13"/>
      <c r="SNP13"/>
      <c r="SNQ13"/>
      <c r="SNR13"/>
      <c r="SNS13"/>
      <c r="SNT13"/>
      <c r="SNU13"/>
      <c r="SNV13"/>
      <c r="SNW13"/>
      <c r="SNX13"/>
      <c r="SNY13"/>
      <c r="SNZ13"/>
      <c r="SOA13"/>
      <c r="SOB13"/>
      <c r="SOC13"/>
      <c r="SOD13"/>
      <c r="SOE13"/>
      <c r="SOF13"/>
      <c r="SOG13"/>
      <c r="SOH13"/>
      <c r="SOI13"/>
      <c r="SOJ13"/>
      <c r="SOK13"/>
      <c r="SOL13"/>
      <c r="SOM13"/>
      <c r="SON13"/>
      <c r="SOO13"/>
      <c r="SOP13"/>
      <c r="SOQ13"/>
      <c r="SOR13"/>
      <c r="SOS13"/>
      <c r="SOT13"/>
      <c r="SOU13"/>
      <c r="SOV13"/>
      <c r="SOW13"/>
      <c r="SOX13"/>
      <c r="SOY13"/>
      <c r="SOZ13"/>
      <c r="SPA13"/>
      <c r="SPB13"/>
      <c r="SPC13"/>
      <c r="SPD13"/>
      <c r="SPE13"/>
      <c r="SPF13"/>
      <c r="SPG13"/>
      <c r="SPH13"/>
      <c r="SPI13"/>
      <c r="SPJ13"/>
      <c r="SPK13"/>
      <c r="SPL13"/>
      <c r="SPM13"/>
      <c r="SPN13"/>
      <c r="SPO13"/>
      <c r="SPP13"/>
      <c r="SPQ13"/>
      <c r="SPR13"/>
      <c r="SPS13"/>
      <c r="SPT13"/>
      <c r="SPU13"/>
      <c r="SPV13"/>
      <c r="SPW13"/>
      <c r="SPX13"/>
      <c r="SPY13"/>
      <c r="SPZ13"/>
      <c r="SQA13"/>
      <c r="SQB13"/>
      <c r="SQC13"/>
      <c r="SQD13"/>
      <c r="SQE13"/>
      <c r="SQF13"/>
      <c r="SQG13"/>
      <c r="SQH13"/>
      <c r="SQI13"/>
      <c r="SQJ13"/>
      <c r="SQK13"/>
      <c r="SQL13"/>
      <c r="SQM13"/>
      <c r="SQN13"/>
      <c r="SQO13"/>
      <c r="SQP13"/>
      <c r="SQQ13"/>
      <c r="SQR13"/>
      <c r="SQS13"/>
      <c r="SQT13"/>
      <c r="SQU13"/>
      <c r="SQV13"/>
      <c r="SQW13"/>
      <c r="SQX13"/>
      <c r="SQY13"/>
      <c r="SQZ13"/>
      <c r="SRA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c r="XBX13"/>
      <c r="XBY13"/>
      <c r="XBZ13"/>
      <c r="XCA13"/>
      <c r="XCB13"/>
      <c r="XCC13"/>
      <c r="XCD13"/>
      <c r="XCE13"/>
      <c r="XCF13"/>
      <c r="XCG13"/>
      <c r="XCH13"/>
      <c r="XCI13"/>
      <c r="XCJ13"/>
      <c r="XCK13"/>
      <c r="XCL13"/>
      <c r="XCM13"/>
      <c r="XCN13"/>
      <c r="XCO13"/>
      <c r="XCP13"/>
      <c r="XCQ13"/>
      <c r="XCR13"/>
      <c r="XCS13"/>
      <c r="XCT13"/>
      <c r="XCU13"/>
      <c r="XCV13"/>
      <c r="XCW13"/>
      <c r="XCX13"/>
      <c r="XCY13"/>
      <c r="XCZ13"/>
      <c r="XDA13"/>
      <c r="XDB13"/>
      <c r="XDC13"/>
      <c r="XDD13"/>
      <c r="XDE13"/>
      <c r="XDF13"/>
      <c r="XDG13"/>
      <c r="XDH13"/>
      <c r="XDI13"/>
      <c r="XDJ13"/>
      <c r="XDK13"/>
      <c r="XDL13"/>
      <c r="XDM13"/>
      <c r="XDN13"/>
      <c r="XDO13"/>
      <c r="XDP13"/>
      <c r="XDQ13"/>
      <c r="XDR13"/>
      <c r="XDS13"/>
      <c r="XDT13"/>
      <c r="XDU13"/>
      <c r="XDV13"/>
      <c r="XDW13"/>
      <c r="XDX13"/>
      <c r="XDY13"/>
      <c r="XDZ13"/>
      <c r="XEA13"/>
      <c r="XEB13"/>
      <c r="XEC13"/>
      <c r="XED13"/>
      <c r="XEE13"/>
      <c r="XEF13"/>
      <c r="XEG13"/>
      <c r="XEH13"/>
      <c r="XEI13"/>
      <c r="XEJ13"/>
      <c r="XEK13"/>
      <c r="XEL13"/>
      <c r="XEM13"/>
      <c r="XEN13"/>
      <c r="XEO13"/>
      <c r="XEP13"/>
      <c r="XEQ13"/>
      <c r="XER13"/>
      <c r="XES13"/>
      <c r="XET13"/>
      <c r="XEU13"/>
      <c r="XEV13"/>
      <c r="XEW13"/>
      <c r="XEX13"/>
      <c r="XEY13"/>
      <c r="XEZ13"/>
      <c r="XFA13"/>
    </row>
    <row r="14" spans="1:16381" ht="15.5" x14ac:dyDescent="0.35">
      <c r="A14" s="103" t="s">
        <v>151</v>
      </c>
      <c r="B14" s="26" t="s">
        <v>152</v>
      </c>
      <c r="C14" s="27">
        <v>117519.72</v>
      </c>
      <c r="D14" s="27">
        <v>193634.77</v>
      </c>
      <c r="E14" s="27">
        <v>58435.03</v>
      </c>
      <c r="F14" s="27">
        <v>233512.47</v>
      </c>
      <c r="G14" s="27">
        <v>192449.83</v>
      </c>
      <c r="H14" s="27">
        <v>127856.55</v>
      </c>
      <c r="I14" s="27">
        <v>923408.37</v>
      </c>
      <c r="J14" s="28">
        <v>0.27255078040000003</v>
      </c>
      <c r="K14" s="20"/>
      <c r="L14" s="103" t="s">
        <v>151</v>
      </c>
      <c r="M14" s="26" t="s">
        <v>152</v>
      </c>
      <c r="N14" s="27">
        <v>111258.94</v>
      </c>
      <c r="O14" s="27">
        <v>186413.51</v>
      </c>
      <c r="P14" s="27">
        <v>54574.89</v>
      </c>
      <c r="Q14" s="27">
        <v>227920.84</v>
      </c>
      <c r="R14" s="27">
        <v>180483.71</v>
      </c>
      <c r="S14" s="27">
        <v>127785.62</v>
      </c>
      <c r="T14" s="27">
        <v>888437.51</v>
      </c>
      <c r="U14" s="28">
        <v>0.28357793120000002</v>
      </c>
      <c r="V14" s="20"/>
      <c r="W14" s="103" t="s">
        <v>151</v>
      </c>
      <c r="X14" s="26" t="s">
        <v>152</v>
      </c>
      <c r="Y14" s="23" t="s">
        <v>187</v>
      </c>
      <c r="Z14" s="23" t="s">
        <v>187</v>
      </c>
      <c r="AA14" s="23" t="s">
        <v>187</v>
      </c>
      <c r="AB14" s="23" t="s">
        <v>187</v>
      </c>
      <c r="AC14" s="23" t="s">
        <v>187</v>
      </c>
      <c r="AD14" s="23" t="s">
        <v>187</v>
      </c>
      <c r="AE14" s="55">
        <v>19</v>
      </c>
      <c r="AF14" s="28">
        <v>0.1775700935</v>
      </c>
      <c r="AJ14" s="25"/>
      <c r="AK14" s="25"/>
      <c r="AL14" s="25"/>
      <c r="AM14" s="25"/>
      <c r="AN14" s="25"/>
      <c r="AO14" s="25"/>
    </row>
    <row r="15" spans="1:16381" ht="15.5" x14ac:dyDescent="0.35">
      <c r="A15" s="103"/>
      <c r="B15" s="26" t="s">
        <v>153</v>
      </c>
      <c r="C15" s="27">
        <v>11749.76</v>
      </c>
      <c r="D15" s="27">
        <v>15017.36</v>
      </c>
      <c r="E15" s="27">
        <v>9978.66</v>
      </c>
      <c r="F15" s="27">
        <v>30044.77</v>
      </c>
      <c r="G15" s="27">
        <v>14699.14</v>
      </c>
      <c r="H15" s="27">
        <v>12801.28</v>
      </c>
      <c r="I15" s="27">
        <v>94290.97</v>
      </c>
      <c r="J15" s="28">
        <v>0.2245550265</v>
      </c>
      <c r="K15" s="20"/>
      <c r="L15" s="103"/>
      <c r="M15" s="26" t="s">
        <v>153</v>
      </c>
      <c r="N15" s="27">
        <v>8897.26</v>
      </c>
      <c r="O15" s="27">
        <v>13673.53</v>
      </c>
      <c r="P15" s="27">
        <v>9204</v>
      </c>
      <c r="Q15" s="27">
        <v>27654.720000000001</v>
      </c>
      <c r="R15" s="27">
        <v>5258.8</v>
      </c>
      <c r="S15" s="27">
        <v>9977.9699999999993</v>
      </c>
      <c r="T15" s="27">
        <v>74666.28</v>
      </c>
      <c r="U15" s="28">
        <v>0.21399619149999999</v>
      </c>
      <c r="V15" s="20"/>
      <c r="W15" s="103"/>
      <c r="X15" s="26" t="s">
        <v>153</v>
      </c>
      <c r="Y15" s="23" t="s">
        <v>187</v>
      </c>
      <c r="Z15" s="23" t="s">
        <v>187</v>
      </c>
      <c r="AA15" s="23" t="s">
        <v>187</v>
      </c>
      <c r="AB15" s="23" t="s">
        <v>187</v>
      </c>
      <c r="AC15" s="23" t="s">
        <v>187</v>
      </c>
      <c r="AD15" s="23" t="s">
        <v>187</v>
      </c>
      <c r="AE15" s="55">
        <v>70</v>
      </c>
      <c r="AF15" s="28">
        <v>0.19178082190000001</v>
      </c>
      <c r="AJ15" s="25"/>
      <c r="AK15" s="25"/>
      <c r="AL15" s="25"/>
      <c r="AM15" s="25"/>
      <c r="AN15" s="25"/>
      <c r="AO15" s="25"/>
    </row>
    <row r="16" spans="1:16381" ht="6" customHeight="1" x14ac:dyDescent="0.35">
      <c r="A16" s="30"/>
      <c r="B16" s="30"/>
      <c r="C16" s="31"/>
      <c r="D16" s="31"/>
      <c r="E16" s="31"/>
      <c r="F16" s="31"/>
      <c r="G16" s="31"/>
      <c r="H16" s="31"/>
      <c r="I16" s="31"/>
      <c r="J16" s="32"/>
      <c r="K16" s="20"/>
      <c r="L16" s="30"/>
      <c r="M16" s="30"/>
      <c r="N16" s="31"/>
      <c r="O16" s="31"/>
      <c r="P16" s="31"/>
      <c r="Q16" s="31"/>
      <c r="R16" s="31"/>
      <c r="S16" s="31"/>
      <c r="T16" s="31"/>
      <c r="U16" s="32"/>
      <c r="V16" s="20"/>
      <c r="W16" s="30"/>
      <c r="X16" s="30"/>
      <c r="Y16" s="56"/>
      <c r="Z16" s="56"/>
      <c r="AA16" s="56"/>
      <c r="AB16" s="56"/>
      <c r="AC16" s="56"/>
      <c r="AD16" s="56"/>
      <c r="AE16" s="57"/>
      <c r="AF16" s="32"/>
    </row>
    <row r="17" spans="1:16381" ht="15.5" x14ac:dyDescent="0.35">
      <c r="A17" s="103" t="s">
        <v>154</v>
      </c>
      <c r="B17" s="26" t="s">
        <v>152</v>
      </c>
      <c r="C17" s="27">
        <v>874355</v>
      </c>
      <c r="D17" s="27">
        <v>938330.4</v>
      </c>
      <c r="E17" s="27">
        <v>791198.02</v>
      </c>
      <c r="F17" s="27">
        <v>1003621.66</v>
      </c>
      <c r="G17" s="27">
        <v>895647.09</v>
      </c>
      <c r="H17" s="27">
        <v>569325.06999999995</v>
      </c>
      <c r="I17" s="27">
        <v>5072477.24</v>
      </c>
      <c r="J17" s="28">
        <v>0.60526649960000001</v>
      </c>
      <c r="K17" s="20"/>
      <c r="L17" s="103" t="s">
        <v>154</v>
      </c>
      <c r="M17" s="26" t="s">
        <v>152</v>
      </c>
      <c r="N17" s="27">
        <v>699113.37</v>
      </c>
      <c r="O17" s="27">
        <v>787373.89</v>
      </c>
      <c r="P17" s="27">
        <v>684818.07</v>
      </c>
      <c r="Q17" s="27">
        <v>858005.87</v>
      </c>
      <c r="R17" s="27">
        <v>796495.47</v>
      </c>
      <c r="S17" s="27">
        <v>486593.88</v>
      </c>
      <c r="T17" s="27">
        <v>4312400.55</v>
      </c>
      <c r="U17" s="28">
        <v>0.61839253670000005</v>
      </c>
      <c r="V17" s="20"/>
      <c r="W17" s="103" t="s">
        <v>154</v>
      </c>
      <c r="X17" s="26" t="s">
        <v>152</v>
      </c>
      <c r="Y17" s="44">
        <v>326</v>
      </c>
      <c r="Z17" s="44">
        <v>329</v>
      </c>
      <c r="AA17" s="44">
        <v>266</v>
      </c>
      <c r="AB17" s="44">
        <v>390</v>
      </c>
      <c r="AC17" s="44">
        <v>302</v>
      </c>
      <c r="AD17" s="44">
        <v>256</v>
      </c>
      <c r="AE17" s="55">
        <v>1869</v>
      </c>
      <c r="AF17" s="28">
        <v>0.1578547297</v>
      </c>
    </row>
    <row r="18" spans="1:16381" ht="15.5" x14ac:dyDescent="0.35">
      <c r="A18" s="103"/>
      <c r="B18" s="26" t="s">
        <v>153</v>
      </c>
      <c r="C18" s="27">
        <v>298475.99</v>
      </c>
      <c r="D18" s="27">
        <v>285499.93</v>
      </c>
      <c r="E18" s="27">
        <v>257649.95</v>
      </c>
      <c r="F18" s="27">
        <v>351088.01</v>
      </c>
      <c r="G18" s="27">
        <v>286517.46000000002</v>
      </c>
      <c r="H18" s="27">
        <v>185917.18</v>
      </c>
      <c r="I18" s="27">
        <v>1665148.5199999998</v>
      </c>
      <c r="J18" s="28">
        <v>0.72157985670000002</v>
      </c>
      <c r="K18" s="20"/>
      <c r="L18" s="103"/>
      <c r="M18" s="26" t="s">
        <v>153</v>
      </c>
      <c r="N18" s="27">
        <v>220925.8</v>
      </c>
      <c r="O18" s="27">
        <v>238313.88</v>
      </c>
      <c r="P18" s="27">
        <v>212258.78</v>
      </c>
      <c r="Q18" s="27">
        <v>272769.21999999997</v>
      </c>
      <c r="R18" s="27">
        <v>242857.77</v>
      </c>
      <c r="S18" s="27">
        <v>152511.37</v>
      </c>
      <c r="T18" s="27">
        <v>1339636.8199999998</v>
      </c>
      <c r="U18" s="28">
        <v>0.74879667539999994</v>
      </c>
      <c r="V18" s="20"/>
      <c r="W18" s="103"/>
      <c r="X18" s="26" t="s">
        <v>153</v>
      </c>
      <c r="Y18" s="44">
        <v>509</v>
      </c>
      <c r="Z18" s="44">
        <v>481</v>
      </c>
      <c r="AA18" s="44">
        <v>420</v>
      </c>
      <c r="AB18" s="44">
        <v>609</v>
      </c>
      <c r="AC18" s="44">
        <v>448</v>
      </c>
      <c r="AD18" s="44">
        <v>364</v>
      </c>
      <c r="AE18" s="55">
        <v>2831</v>
      </c>
      <c r="AF18" s="28">
        <v>0.67322935309999998</v>
      </c>
    </row>
    <row r="19" spans="1:16381" ht="15.5" x14ac:dyDescent="0.35">
      <c r="A19" s="58" t="s">
        <v>149</v>
      </c>
      <c r="B19" s="26"/>
      <c r="C19" s="53">
        <f t="shared" ref="C19:I19" si="2">SUM(C14:C18)</f>
        <v>1302100.47</v>
      </c>
      <c r="D19" s="53">
        <f t="shared" si="2"/>
        <v>1432482.46</v>
      </c>
      <c r="E19" s="53">
        <f t="shared" si="2"/>
        <v>1117261.6599999999</v>
      </c>
      <c r="F19" s="53">
        <f t="shared" si="2"/>
        <v>1618266.91</v>
      </c>
      <c r="G19" s="53">
        <f t="shared" si="2"/>
        <v>1389313.52</v>
      </c>
      <c r="H19" s="53">
        <f t="shared" si="2"/>
        <v>895900.07999999984</v>
      </c>
      <c r="I19" s="53">
        <f t="shared" si="2"/>
        <v>7755325.0999999996</v>
      </c>
      <c r="J19" s="40">
        <f>SUMPRODUCT(I14:I18,J14:J18)/SUM(I14:I18)</f>
        <v>0.58599572530360322</v>
      </c>
      <c r="K19" s="20"/>
      <c r="L19" s="58" t="s">
        <v>149</v>
      </c>
      <c r="M19" s="26"/>
      <c r="N19" s="53">
        <f t="shared" ref="N19:T19" si="3">SUM(N14:N18)</f>
        <v>1040195.3699999999</v>
      </c>
      <c r="O19" s="53">
        <f t="shared" si="3"/>
        <v>1225774.81</v>
      </c>
      <c r="P19" s="53">
        <f t="shared" si="3"/>
        <v>960855.74</v>
      </c>
      <c r="Q19" s="53">
        <f t="shared" si="3"/>
        <v>1386350.65</v>
      </c>
      <c r="R19" s="53">
        <f t="shared" si="3"/>
        <v>1225095.75</v>
      </c>
      <c r="S19" s="53">
        <f t="shared" si="3"/>
        <v>776868.84</v>
      </c>
      <c r="T19" s="53">
        <f t="shared" si="3"/>
        <v>6615141.1600000001</v>
      </c>
      <c r="U19" s="40">
        <f>SUMPRODUCT(T14:T18,U14:U18)/SUM(T14:T18)</f>
        <v>0.59526945651453866</v>
      </c>
      <c r="V19" s="20"/>
      <c r="W19" s="58" t="s">
        <v>149</v>
      </c>
      <c r="X19" s="26"/>
      <c r="Y19" s="60">
        <v>854</v>
      </c>
      <c r="Z19" s="60">
        <v>822</v>
      </c>
      <c r="AA19" s="60">
        <v>690</v>
      </c>
      <c r="AB19" s="60">
        <v>1014</v>
      </c>
      <c r="AC19" s="60">
        <v>770</v>
      </c>
      <c r="AD19" s="60">
        <v>639</v>
      </c>
      <c r="AE19" s="59">
        <v>4789</v>
      </c>
      <c r="AF19" s="40">
        <v>0.46309068234389222</v>
      </c>
    </row>
    <row r="20" spans="1:16381" s="18" customFormat="1" ht="18.5" x14ac:dyDescent="0.45">
      <c r="A20" s="105" t="s">
        <v>156</v>
      </c>
      <c r="B20" s="105"/>
      <c r="C20" s="105"/>
      <c r="D20" s="105"/>
      <c r="E20" s="105"/>
      <c r="F20" s="105"/>
      <c r="G20" s="105"/>
      <c r="H20" s="105"/>
      <c r="I20" s="105"/>
      <c r="J20" s="105"/>
      <c r="K20" s="17"/>
      <c r="L20" s="105" t="s">
        <v>157</v>
      </c>
      <c r="M20" s="105"/>
      <c r="N20" s="105"/>
      <c r="O20" s="105"/>
      <c r="P20" s="105"/>
      <c r="Q20" s="105"/>
      <c r="R20" s="105"/>
      <c r="S20" s="105"/>
      <c r="T20" s="105"/>
      <c r="U20" s="105"/>
      <c r="V20" s="17"/>
      <c r="W20" s="105" t="s">
        <v>158</v>
      </c>
      <c r="X20" s="105"/>
      <c r="Y20" s="105"/>
      <c r="Z20" s="105"/>
      <c r="AA20" s="105"/>
      <c r="AB20" s="105"/>
      <c r="AC20" s="105"/>
      <c r="AD20" s="105"/>
      <c r="AE20" s="105"/>
      <c r="AF20" s="105"/>
    </row>
    <row r="21" spans="1:16381" s="18" customFormat="1" ht="18.5" x14ac:dyDescent="0.45">
      <c r="A21" s="106">
        <v>2018</v>
      </c>
      <c r="B21" s="106"/>
      <c r="C21" s="106"/>
      <c r="D21" s="106"/>
      <c r="E21" s="106"/>
      <c r="F21" s="106"/>
      <c r="G21" s="106"/>
      <c r="H21" s="106"/>
      <c r="I21" s="106"/>
      <c r="J21" s="106"/>
      <c r="K21" s="67"/>
      <c r="L21" s="106">
        <v>2018</v>
      </c>
      <c r="M21" s="106"/>
      <c r="N21" s="106"/>
      <c r="O21" s="106"/>
      <c r="P21" s="106"/>
      <c r="Q21" s="106"/>
      <c r="R21" s="106"/>
      <c r="S21" s="106"/>
      <c r="T21" s="106"/>
      <c r="U21" s="106"/>
      <c r="V21" s="67"/>
      <c r="W21" s="106">
        <v>2018</v>
      </c>
      <c r="X21" s="106"/>
      <c r="Y21" s="106"/>
      <c r="Z21" s="106"/>
      <c r="AA21" s="106"/>
      <c r="AB21" s="106"/>
      <c r="AC21" s="106"/>
      <c r="AD21" s="106"/>
      <c r="AE21" s="106"/>
      <c r="AF21" s="106"/>
    </row>
    <row r="22" spans="1:16381" s="25" customFormat="1" ht="15.5" x14ac:dyDescent="0.35">
      <c r="A22" s="23"/>
      <c r="B22" s="23"/>
      <c r="C22" s="21" t="s">
        <v>143</v>
      </c>
      <c r="D22" s="21" t="s">
        <v>144</v>
      </c>
      <c r="E22" s="21" t="s">
        <v>145</v>
      </c>
      <c r="F22" s="21" t="s">
        <v>146</v>
      </c>
      <c r="G22" s="21" t="s">
        <v>147</v>
      </c>
      <c r="H22" s="21" t="s">
        <v>148</v>
      </c>
      <c r="I22" s="21" t="s">
        <v>149</v>
      </c>
      <c r="J22" s="21" t="s">
        <v>164</v>
      </c>
      <c r="K22" s="24"/>
      <c r="L22" s="23"/>
      <c r="M22" s="23"/>
      <c r="N22" s="21" t="s">
        <v>143</v>
      </c>
      <c r="O22" s="21" t="s">
        <v>144</v>
      </c>
      <c r="P22" s="21" t="s">
        <v>145</v>
      </c>
      <c r="Q22" s="21" t="s">
        <v>146</v>
      </c>
      <c r="R22" s="21" t="s">
        <v>147</v>
      </c>
      <c r="S22" s="21" t="s">
        <v>148</v>
      </c>
      <c r="T22" s="21" t="s">
        <v>149</v>
      </c>
      <c r="U22" s="21" t="s">
        <v>164</v>
      </c>
      <c r="V22" s="24"/>
      <c r="W22" s="23"/>
      <c r="X22" s="23"/>
      <c r="Y22" s="21" t="s">
        <v>143</v>
      </c>
      <c r="Z22" s="21" t="s">
        <v>144</v>
      </c>
      <c r="AA22" s="21" t="s">
        <v>145</v>
      </c>
      <c r="AB22" s="21" t="s">
        <v>146</v>
      </c>
      <c r="AC22" s="21" t="s">
        <v>147</v>
      </c>
      <c r="AD22" s="21" t="s">
        <v>148</v>
      </c>
      <c r="AE22" s="21" t="s">
        <v>149</v>
      </c>
      <c r="AF22" s="21" t="s">
        <v>164</v>
      </c>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row>
    <row r="23" spans="1:16381" ht="15.5" x14ac:dyDescent="0.35">
      <c r="A23" s="103" t="s">
        <v>151</v>
      </c>
      <c r="B23" s="26" t="s">
        <v>152</v>
      </c>
      <c r="C23" s="27">
        <v>122592.16</v>
      </c>
      <c r="D23" s="27">
        <v>212158.68</v>
      </c>
      <c r="E23" s="27">
        <v>445740</v>
      </c>
      <c r="F23" s="27">
        <v>172566.16</v>
      </c>
      <c r="G23" s="27">
        <v>400857.26</v>
      </c>
      <c r="H23" s="27">
        <v>221178.63</v>
      </c>
      <c r="I23" s="27">
        <v>1575092.89</v>
      </c>
      <c r="J23" s="28">
        <v>0.34100570990000001</v>
      </c>
      <c r="K23" s="20"/>
      <c r="L23" s="103" t="s">
        <v>151</v>
      </c>
      <c r="M23" s="26" t="s">
        <v>152</v>
      </c>
      <c r="N23" s="27">
        <v>112635.37</v>
      </c>
      <c r="O23" s="27">
        <v>203964.33</v>
      </c>
      <c r="P23" s="27">
        <v>430709.38</v>
      </c>
      <c r="Q23" s="27">
        <v>167900.69</v>
      </c>
      <c r="R23" s="27">
        <v>389240.82</v>
      </c>
      <c r="S23" s="27">
        <v>217886.23</v>
      </c>
      <c r="T23" s="27">
        <v>1522336.82</v>
      </c>
      <c r="U23" s="28">
        <v>0.34817317660000002</v>
      </c>
      <c r="V23" s="20"/>
      <c r="W23" s="112" t="s">
        <v>151</v>
      </c>
      <c r="X23" s="26" t="s">
        <v>152</v>
      </c>
      <c r="Y23" s="23" t="s">
        <v>187</v>
      </c>
      <c r="Z23" s="23" t="s">
        <v>187</v>
      </c>
      <c r="AA23" s="23" t="s">
        <v>187</v>
      </c>
      <c r="AB23" s="23" t="s">
        <v>187</v>
      </c>
      <c r="AC23" s="44">
        <v>12</v>
      </c>
      <c r="AD23" s="23" t="s">
        <v>187</v>
      </c>
      <c r="AE23" s="55">
        <v>39</v>
      </c>
      <c r="AF23" s="28">
        <v>0.2785714286</v>
      </c>
    </row>
    <row r="24" spans="1:16381" ht="15.5" x14ac:dyDescent="0.35">
      <c r="A24" s="103"/>
      <c r="B24" s="26" t="s">
        <v>153</v>
      </c>
      <c r="C24" s="27">
        <v>7087.1</v>
      </c>
      <c r="D24" s="27">
        <v>16737.48</v>
      </c>
      <c r="E24" s="27">
        <v>52061.33</v>
      </c>
      <c r="F24" s="27">
        <v>22719.8</v>
      </c>
      <c r="G24" s="27">
        <v>28853.87</v>
      </c>
      <c r="H24" s="27">
        <v>15657.61</v>
      </c>
      <c r="I24" s="27">
        <v>143117.19</v>
      </c>
      <c r="J24" s="28">
        <v>0.25913119530000001</v>
      </c>
      <c r="K24" s="20"/>
      <c r="L24" s="103"/>
      <c r="M24" s="26" t="s">
        <v>153</v>
      </c>
      <c r="N24" s="27">
        <v>2925.56</v>
      </c>
      <c r="O24" s="27">
        <v>13731.29</v>
      </c>
      <c r="P24" s="27">
        <v>40450.43</v>
      </c>
      <c r="Q24" s="27">
        <v>21105.86</v>
      </c>
      <c r="R24" s="27">
        <v>21398.42</v>
      </c>
      <c r="S24" s="27">
        <v>9729.66</v>
      </c>
      <c r="T24" s="27">
        <v>109341.22</v>
      </c>
      <c r="U24" s="28">
        <v>0.24093379910000001</v>
      </c>
      <c r="V24" s="20"/>
      <c r="W24" s="113"/>
      <c r="X24" s="26" t="s">
        <v>153</v>
      </c>
      <c r="Y24" s="23" t="s">
        <v>187</v>
      </c>
      <c r="Z24" s="23" t="s">
        <v>187</v>
      </c>
      <c r="AA24" s="23" t="s">
        <v>187</v>
      </c>
      <c r="AB24" s="23" t="s">
        <v>187</v>
      </c>
      <c r="AC24" s="44">
        <v>35</v>
      </c>
      <c r="AD24" s="23" t="s">
        <v>187</v>
      </c>
      <c r="AE24" s="55">
        <v>129</v>
      </c>
      <c r="AF24" s="28">
        <v>0.27623126339999998</v>
      </c>
    </row>
    <row r="25" spans="1:16381" ht="6" customHeight="1" x14ac:dyDescent="0.35">
      <c r="A25" s="30"/>
      <c r="B25" s="30"/>
      <c r="C25" s="31"/>
      <c r="D25" s="31"/>
      <c r="E25" s="31"/>
      <c r="F25" s="31"/>
      <c r="G25" s="31"/>
      <c r="H25" s="31"/>
      <c r="I25" s="31"/>
      <c r="J25" s="32"/>
      <c r="K25" s="20"/>
      <c r="L25" s="30"/>
      <c r="M25" s="30"/>
      <c r="N25" s="31"/>
      <c r="O25" s="31"/>
      <c r="P25" s="31"/>
      <c r="Q25" s="31"/>
      <c r="R25" s="31"/>
      <c r="S25" s="31"/>
      <c r="T25" s="31"/>
      <c r="U25" s="32"/>
      <c r="V25" s="20"/>
      <c r="W25" s="30"/>
      <c r="X25" s="30"/>
      <c r="Y25" s="56"/>
      <c r="Z25" s="56"/>
      <c r="AA25" s="56"/>
      <c r="AB25" s="56"/>
      <c r="AC25" s="56"/>
      <c r="AD25" s="56"/>
      <c r="AE25" s="57"/>
      <c r="AF25" s="32"/>
    </row>
    <row r="26" spans="1:16381" ht="15.5" x14ac:dyDescent="0.35">
      <c r="A26" s="103" t="s">
        <v>154</v>
      </c>
      <c r="B26" s="26" t="s">
        <v>152</v>
      </c>
      <c r="C26" s="27">
        <v>1053298.04</v>
      </c>
      <c r="D26" s="27">
        <v>931491.8</v>
      </c>
      <c r="E26" s="27">
        <v>1104843</v>
      </c>
      <c r="F26" s="27">
        <v>892844.73</v>
      </c>
      <c r="G26" s="27">
        <v>815358.58</v>
      </c>
      <c r="H26" s="27">
        <v>886206.91</v>
      </c>
      <c r="I26" s="27">
        <v>5684043.0599999996</v>
      </c>
      <c r="J26" s="28">
        <v>0.68374743520000003</v>
      </c>
      <c r="K26" s="20"/>
      <c r="L26" s="103" t="s">
        <v>154</v>
      </c>
      <c r="M26" s="26" t="s">
        <v>152</v>
      </c>
      <c r="N26" s="27">
        <v>845998.33</v>
      </c>
      <c r="O26" s="27">
        <v>758084.37</v>
      </c>
      <c r="P26" s="27">
        <v>947401.04</v>
      </c>
      <c r="Q26" s="27">
        <v>753907.9</v>
      </c>
      <c r="R26" s="27">
        <v>687908.37</v>
      </c>
      <c r="S26" s="27">
        <v>786555.3</v>
      </c>
      <c r="T26" s="27">
        <v>4779855.3099999996</v>
      </c>
      <c r="U26" s="28">
        <v>0.70232081270000002</v>
      </c>
      <c r="V26" s="20"/>
      <c r="W26" s="112" t="s">
        <v>154</v>
      </c>
      <c r="X26" s="26" t="s">
        <v>152</v>
      </c>
      <c r="Y26" s="44">
        <v>460</v>
      </c>
      <c r="Z26" s="44">
        <v>403</v>
      </c>
      <c r="AA26" s="44">
        <v>484</v>
      </c>
      <c r="AB26" s="44">
        <v>399</v>
      </c>
      <c r="AC26" s="44">
        <v>421</v>
      </c>
      <c r="AD26" s="44">
        <v>391</v>
      </c>
      <c r="AE26" s="55">
        <v>2558</v>
      </c>
      <c r="AF26" s="28">
        <v>0.1602556071</v>
      </c>
    </row>
    <row r="27" spans="1:16381" ht="15.5" x14ac:dyDescent="0.35">
      <c r="A27" s="103"/>
      <c r="B27" s="26" t="s">
        <v>153</v>
      </c>
      <c r="C27" s="27">
        <v>321751.32</v>
      </c>
      <c r="D27" s="27">
        <v>262385.43</v>
      </c>
      <c r="E27" s="27">
        <v>348771.89</v>
      </c>
      <c r="F27" s="27">
        <v>287916.52</v>
      </c>
      <c r="G27" s="27">
        <v>268085.42</v>
      </c>
      <c r="H27" s="27">
        <v>245804.68</v>
      </c>
      <c r="I27" s="27">
        <v>1734715.26</v>
      </c>
      <c r="J27" s="28">
        <v>0.75605589259999995</v>
      </c>
      <c r="K27" s="20"/>
      <c r="L27" s="103"/>
      <c r="M27" s="26" t="s">
        <v>153</v>
      </c>
      <c r="N27" s="27">
        <v>238728.97</v>
      </c>
      <c r="O27" s="27">
        <v>194051.75</v>
      </c>
      <c r="P27" s="27">
        <v>277115.07</v>
      </c>
      <c r="Q27" s="27">
        <v>236961.54</v>
      </c>
      <c r="R27" s="27">
        <v>218155.47</v>
      </c>
      <c r="S27" s="27">
        <v>210975.93</v>
      </c>
      <c r="T27" s="27">
        <v>1375988.73</v>
      </c>
      <c r="U27" s="28">
        <v>0.76815345749999997</v>
      </c>
      <c r="V27" s="20"/>
      <c r="W27" s="113"/>
      <c r="X27" s="26" t="s">
        <v>153</v>
      </c>
      <c r="Y27" s="44">
        <v>580</v>
      </c>
      <c r="Z27" s="44">
        <v>487</v>
      </c>
      <c r="AA27" s="44">
        <v>623</v>
      </c>
      <c r="AB27" s="44">
        <v>493</v>
      </c>
      <c r="AC27" s="44">
        <v>508</v>
      </c>
      <c r="AD27" s="44">
        <v>463</v>
      </c>
      <c r="AE27" s="55">
        <v>3154</v>
      </c>
      <c r="AF27" s="28">
        <v>0.71202303820000001</v>
      </c>
    </row>
    <row r="28" spans="1:16381" ht="15.5" x14ac:dyDescent="0.35">
      <c r="A28" s="58" t="s">
        <v>149</v>
      </c>
      <c r="B28" s="26"/>
      <c r="C28" s="53">
        <f>SUM(C23:C27)</f>
        <v>1504728.62</v>
      </c>
      <c r="D28" s="53">
        <f t="shared" ref="D28:I28" si="4">SUM(D23:D27)</f>
        <v>1422773.39</v>
      </c>
      <c r="E28" s="53">
        <f t="shared" si="4"/>
        <v>1951416.2200000002</v>
      </c>
      <c r="F28" s="53">
        <f t="shared" si="4"/>
        <v>1376047.21</v>
      </c>
      <c r="G28" s="53">
        <f t="shared" si="4"/>
        <v>1513155.13</v>
      </c>
      <c r="H28" s="53">
        <f t="shared" si="4"/>
        <v>1368847.8299999998</v>
      </c>
      <c r="I28" s="53">
        <f t="shared" si="4"/>
        <v>9136968.4000000004</v>
      </c>
      <c r="J28" s="40">
        <f>SUMPRODUCT(I23:I27,J23:J27)/SUM(I23:I27)</f>
        <v>0.6317405405246963</v>
      </c>
      <c r="K28" s="20"/>
      <c r="L28" s="58" t="s">
        <v>149</v>
      </c>
      <c r="M28" s="26"/>
      <c r="N28" s="53">
        <f t="shared" ref="N28:T28" si="5">SUM(N23:N27)</f>
        <v>1200288.23</v>
      </c>
      <c r="O28" s="53">
        <f t="shared" si="5"/>
        <v>1169831.74</v>
      </c>
      <c r="P28" s="53">
        <f t="shared" si="5"/>
        <v>1695675.9200000002</v>
      </c>
      <c r="Q28" s="53">
        <f t="shared" si="5"/>
        <v>1179875.99</v>
      </c>
      <c r="R28" s="53">
        <f t="shared" si="5"/>
        <v>1316703.0799999998</v>
      </c>
      <c r="S28" s="53">
        <f t="shared" si="5"/>
        <v>1225147.1200000001</v>
      </c>
      <c r="T28" s="53">
        <f t="shared" si="5"/>
        <v>7787522.0800000001</v>
      </c>
      <c r="U28" s="40">
        <f>SUMPRODUCT(T23:T27,U23:U27)/SUM(T23:T27)</f>
        <v>0.63824450926571441</v>
      </c>
      <c r="V28" s="20"/>
      <c r="W28" s="58" t="s">
        <v>149</v>
      </c>
      <c r="X28" s="26"/>
      <c r="Y28" s="59">
        <v>1055</v>
      </c>
      <c r="Z28" s="59">
        <v>908</v>
      </c>
      <c r="AA28" s="59">
        <v>1151</v>
      </c>
      <c r="AB28" s="59">
        <v>909</v>
      </c>
      <c r="AC28" s="59">
        <v>976</v>
      </c>
      <c r="AD28" s="59">
        <v>881</v>
      </c>
      <c r="AE28" s="59">
        <v>5880</v>
      </c>
      <c r="AF28" s="40">
        <f>SUMPRODUCT(AE23:AE27,AF23:AF27)/SUM(AE23:AE27)</f>
        <v>0.459549766009966</v>
      </c>
    </row>
    <row r="29" spans="1:16381" s="18" customFormat="1" ht="18.5" x14ac:dyDescent="0.45">
      <c r="A29" s="106">
        <v>2019</v>
      </c>
      <c r="B29" s="106"/>
      <c r="C29" s="106"/>
      <c r="D29" s="106"/>
      <c r="E29" s="106"/>
      <c r="F29" s="106"/>
      <c r="G29" s="106"/>
      <c r="H29" s="106"/>
      <c r="I29" s="106"/>
      <c r="J29" s="106"/>
      <c r="K29" s="67"/>
      <c r="L29" s="106">
        <v>2019</v>
      </c>
      <c r="M29" s="106"/>
      <c r="N29" s="106"/>
      <c r="O29" s="106"/>
      <c r="P29" s="106"/>
      <c r="Q29" s="106"/>
      <c r="R29" s="106"/>
      <c r="S29" s="106"/>
      <c r="T29" s="106"/>
      <c r="U29" s="106"/>
      <c r="V29" s="67"/>
      <c r="W29" s="114">
        <v>2019</v>
      </c>
      <c r="X29" s="115"/>
      <c r="Y29" s="115"/>
      <c r="Z29" s="115"/>
      <c r="AA29" s="115"/>
      <c r="AB29" s="115"/>
      <c r="AC29" s="115"/>
      <c r="AD29" s="115"/>
      <c r="AE29" s="115"/>
      <c r="AF29" s="116"/>
    </row>
    <row r="30" spans="1:16381" s="25" customFormat="1" ht="15.5" x14ac:dyDescent="0.35">
      <c r="A30" s="23"/>
      <c r="B30" s="23"/>
      <c r="C30" s="21" t="s">
        <v>143</v>
      </c>
      <c r="D30" s="21" t="s">
        <v>144</v>
      </c>
      <c r="E30" s="21" t="s">
        <v>145</v>
      </c>
      <c r="F30" s="21" t="s">
        <v>146</v>
      </c>
      <c r="G30" s="21" t="s">
        <v>147</v>
      </c>
      <c r="H30" s="21" t="s">
        <v>148</v>
      </c>
      <c r="I30" s="21" t="s">
        <v>149</v>
      </c>
      <c r="J30" s="21" t="s">
        <v>164</v>
      </c>
      <c r="K30" s="24"/>
      <c r="L30" s="23"/>
      <c r="M30" s="23"/>
      <c r="N30" s="21" t="s">
        <v>143</v>
      </c>
      <c r="O30" s="21" t="s">
        <v>144</v>
      </c>
      <c r="P30" s="21" t="s">
        <v>145</v>
      </c>
      <c r="Q30" s="21" t="s">
        <v>146</v>
      </c>
      <c r="R30" s="21" t="s">
        <v>147</v>
      </c>
      <c r="S30" s="21" t="s">
        <v>148</v>
      </c>
      <c r="T30" s="21" t="s">
        <v>149</v>
      </c>
      <c r="U30" s="21" t="s">
        <v>164</v>
      </c>
      <c r="V30" s="24"/>
      <c r="W30" s="23"/>
      <c r="X30" s="23"/>
      <c r="Y30" s="21" t="s">
        <v>143</v>
      </c>
      <c r="Z30" s="21" t="s">
        <v>144</v>
      </c>
      <c r="AA30" s="21" t="s">
        <v>145</v>
      </c>
      <c r="AB30" s="21" t="s">
        <v>146</v>
      </c>
      <c r="AC30" s="21" t="s">
        <v>147</v>
      </c>
      <c r="AD30" s="21" t="s">
        <v>148</v>
      </c>
      <c r="AE30" s="21" t="s">
        <v>149</v>
      </c>
      <c r="AF30" s="21" t="s">
        <v>164</v>
      </c>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row>
    <row r="31" spans="1:16381" ht="15.5" x14ac:dyDescent="0.35">
      <c r="A31" s="103" t="s">
        <v>151</v>
      </c>
      <c r="B31" s="26" t="s">
        <v>152</v>
      </c>
      <c r="C31" s="27">
        <v>117519.72</v>
      </c>
      <c r="D31" s="27">
        <v>213490.07</v>
      </c>
      <c r="E31" s="27">
        <v>84146.48</v>
      </c>
      <c r="F31" s="27">
        <v>298499.71000000002</v>
      </c>
      <c r="G31" s="27">
        <v>222027.12</v>
      </c>
      <c r="H31" s="27">
        <v>127856.55</v>
      </c>
      <c r="I31" s="27">
        <v>1063539.6499999999</v>
      </c>
      <c r="J31" s="28">
        <v>0.31391155970000001</v>
      </c>
      <c r="K31" s="20"/>
      <c r="L31" s="103" t="s">
        <v>151</v>
      </c>
      <c r="M31" s="26" t="s">
        <v>152</v>
      </c>
      <c r="N31" s="27">
        <v>111258.94</v>
      </c>
      <c r="O31" s="27">
        <v>205509.24</v>
      </c>
      <c r="P31" s="27">
        <v>80083.839999999997</v>
      </c>
      <c r="Q31" s="27">
        <v>292908.08</v>
      </c>
      <c r="R31" s="27">
        <v>207690.46</v>
      </c>
      <c r="S31" s="27">
        <v>127785.62</v>
      </c>
      <c r="T31" s="27">
        <v>1025236.18</v>
      </c>
      <c r="U31" s="28">
        <v>0.32724232339999998</v>
      </c>
      <c r="V31" s="20"/>
      <c r="W31" s="103" t="s">
        <v>151</v>
      </c>
      <c r="X31" s="26" t="s">
        <v>152</v>
      </c>
      <c r="Y31" s="23" t="s">
        <v>187</v>
      </c>
      <c r="Z31" s="23" t="s">
        <v>187</v>
      </c>
      <c r="AA31" s="23" t="s">
        <v>187</v>
      </c>
      <c r="AB31" s="23" t="s">
        <v>187</v>
      </c>
      <c r="AC31" s="23" t="s">
        <v>187</v>
      </c>
      <c r="AD31" s="23" t="s">
        <v>187</v>
      </c>
      <c r="AE31" s="55">
        <v>23</v>
      </c>
      <c r="AF31" s="28">
        <v>0.214953271</v>
      </c>
    </row>
    <row r="32" spans="1:16381" ht="15.5" x14ac:dyDescent="0.35">
      <c r="A32" s="103"/>
      <c r="B32" s="26" t="s">
        <v>153</v>
      </c>
      <c r="C32" s="27">
        <v>11749.76</v>
      </c>
      <c r="D32" s="27">
        <v>16866.509999999998</v>
      </c>
      <c r="E32" s="27">
        <v>12923</v>
      </c>
      <c r="F32" s="27">
        <v>33523.93</v>
      </c>
      <c r="G32" s="27">
        <v>14699.14</v>
      </c>
      <c r="H32" s="27">
        <v>12801.28</v>
      </c>
      <c r="I32" s="27">
        <v>102563.62</v>
      </c>
      <c r="J32" s="28">
        <v>0.24425643729999999</v>
      </c>
      <c r="K32" s="20"/>
      <c r="L32" s="103"/>
      <c r="M32" s="26" t="s">
        <v>153</v>
      </c>
      <c r="N32" s="27">
        <v>8897.26</v>
      </c>
      <c r="O32" s="27">
        <v>15342.68</v>
      </c>
      <c r="P32" s="27">
        <v>11559.47</v>
      </c>
      <c r="Q32" s="27">
        <v>30506.29</v>
      </c>
      <c r="R32" s="27">
        <v>5258.8</v>
      </c>
      <c r="S32" s="27">
        <v>9977.9699999999993</v>
      </c>
      <c r="T32" s="27">
        <v>81542.47</v>
      </c>
      <c r="U32" s="28">
        <v>0.2337035945</v>
      </c>
      <c r="V32" s="20"/>
      <c r="W32" s="103"/>
      <c r="X32" s="26" t="s">
        <v>153</v>
      </c>
      <c r="Y32" s="23" t="s">
        <v>187</v>
      </c>
      <c r="Z32" s="23" t="s">
        <v>187</v>
      </c>
      <c r="AA32" s="23" t="s">
        <v>187</v>
      </c>
      <c r="AB32" s="23" t="s">
        <v>187</v>
      </c>
      <c r="AC32" s="23" t="s">
        <v>187</v>
      </c>
      <c r="AD32" s="23" t="s">
        <v>187</v>
      </c>
      <c r="AE32" s="55">
        <v>81</v>
      </c>
      <c r="AF32" s="28">
        <v>0.22191780820000001</v>
      </c>
    </row>
    <row r="33" spans="1:32" ht="5.25" customHeight="1" x14ac:dyDescent="0.35">
      <c r="A33" s="30"/>
      <c r="B33" s="30"/>
      <c r="C33" s="31"/>
      <c r="D33" s="31"/>
      <c r="E33" s="31"/>
      <c r="F33" s="31"/>
      <c r="G33" s="31"/>
      <c r="H33" s="31"/>
      <c r="I33" s="31"/>
      <c r="J33" s="32"/>
      <c r="K33" s="20"/>
      <c r="L33" s="30"/>
      <c r="M33" s="30"/>
      <c r="N33" s="31"/>
      <c r="O33" s="31"/>
      <c r="P33" s="31"/>
      <c r="Q33" s="31"/>
      <c r="R33" s="31"/>
      <c r="S33" s="31"/>
      <c r="T33" s="31"/>
      <c r="U33" s="32"/>
      <c r="V33" s="20"/>
      <c r="W33" s="30"/>
      <c r="X33" s="30"/>
      <c r="Y33" s="56"/>
      <c r="Z33" s="56"/>
      <c r="AA33" s="56"/>
      <c r="AB33" s="56"/>
      <c r="AC33" s="56"/>
      <c r="AD33" s="56"/>
      <c r="AE33" s="57"/>
      <c r="AF33" s="32"/>
    </row>
    <row r="34" spans="1:32" ht="15.5" x14ac:dyDescent="0.35">
      <c r="A34" s="103" t="s">
        <v>154</v>
      </c>
      <c r="B34" s="26" t="s">
        <v>152</v>
      </c>
      <c r="C34" s="27">
        <v>974348.13</v>
      </c>
      <c r="D34" s="27">
        <v>1005018.97</v>
      </c>
      <c r="E34" s="27">
        <v>868007.6</v>
      </c>
      <c r="F34" s="27">
        <v>1084782.6599999999</v>
      </c>
      <c r="G34" s="27">
        <v>973964.7</v>
      </c>
      <c r="H34" s="27">
        <v>651194.18000000005</v>
      </c>
      <c r="I34" s="27">
        <v>5557316.2400000002</v>
      </c>
      <c r="J34" s="28">
        <v>0.66311925890000001</v>
      </c>
      <c r="K34" s="20"/>
      <c r="L34" s="103" t="s">
        <v>154</v>
      </c>
      <c r="M34" s="26" t="s">
        <v>152</v>
      </c>
      <c r="N34" s="27">
        <v>781613.45</v>
      </c>
      <c r="O34" s="27">
        <v>843404.35</v>
      </c>
      <c r="P34" s="27">
        <v>741297.67</v>
      </c>
      <c r="Q34" s="27">
        <v>923695.64</v>
      </c>
      <c r="R34" s="27">
        <v>865307.37</v>
      </c>
      <c r="S34" s="27">
        <v>557685.07999999996</v>
      </c>
      <c r="T34" s="27">
        <v>4713003.5599999996</v>
      </c>
      <c r="U34" s="28">
        <v>0.67583847860000001</v>
      </c>
      <c r="V34" s="20"/>
      <c r="W34" s="103" t="s">
        <v>154</v>
      </c>
      <c r="X34" s="26" t="s">
        <v>152</v>
      </c>
      <c r="Y34" s="44">
        <v>355</v>
      </c>
      <c r="Z34" s="44">
        <v>351</v>
      </c>
      <c r="AA34" s="44">
        <v>286</v>
      </c>
      <c r="AB34" s="44">
        <v>408</v>
      </c>
      <c r="AC34" s="44">
        <v>321</v>
      </c>
      <c r="AD34" s="44">
        <v>267</v>
      </c>
      <c r="AE34" s="55">
        <v>1988</v>
      </c>
      <c r="AF34" s="28">
        <v>0.16790540540000001</v>
      </c>
    </row>
    <row r="35" spans="1:32" ht="15.5" x14ac:dyDescent="0.35">
      <c r="A35" s="103"/>
      <c r="B35" s="26" t="s">
        <v>153</v>
      </c>
      <c r="C35" s="27">
        <v>320657.75</v>
      </c>
      <c r="D35" s="27">
        <v>303784.24</v>
      </c>
      <c r="E35" s="27">
        <v>283138</v>
      </c>
      <c r="F35" s="27">
        <v>382314.22</v>
      </c>
      <c r="G35" s="27">
        <v>308865.82</v>
      </c>
      <c r="H35" s="27">
        <v>193863.8</v>
      </c>
      <c r="I35" s="27">
        <v>1792623.83</v>
      </c>
      <c r="J35" s="28">
        <v>0.77464599710000004</v>
      </c>
      <c r="K35" s="20"/>
      <c r="L35" s="103"/>
      <c r="M35" s="26" t="s">
        <v>153</v>
      </c>
      <c r="N35" s="27">
        <v>235665.83</v>
      </c>
      <c r="O35" s="27">
        <v>251250.35</v>
      </c>
      <c r="P35" s="27">
        <v>231882.29</v>
      </c>
      <c r="Q35" s="27">
        <v>294636.25</v>
      </c>
      <c r="R35" s="27">
        <v>254078.6</v>
      </c>
      <c r="S35" s="27">
        <v>157831.78</v>
      </c>
      <c r="T35" s="27">
        <v>1425345.1</v>
      </c>
      <c r="U35" s="28">
        <v>0.79668742140000004</v>
      </c>
      <c r="V35" s="20"/>
      <c r="W35" s="103"/>
      <c r="X35" s="26" t="s">
        <v>153</v>
      </c>
      <c r="Y35" s="44">
        <v>557</v>
      </c>
      <c r="Z35" s="44">
        <v>514</v>
      </c>
      <c r="AA35" s="44">
        <v>455</v>
      </c>
      <c r="AB35" s="44">
        <v>647</v>
      </c>
      <c r="AC35" s="44">
        <v>479</v>
      </c>
      <c r="AD35" s="44">
        <v>382</v>
      </c>
      <c r="AE35" s="55">
        <v>3034</v>
      </c>
      <c r="AF35" s="28">
        <v>0.71644080799999998</v>
      </c>
    </row>
    <row r="36" spans="1:32" ht="15.5" x14ac:dyDescent="0.35">
      <c r="A36" s="58" t="s">
        <v>149</v>
      </c>
      <c r="B36" s="26"/>
      <c r="C36" s="53">
        <f t="shared" ref="C36:I36" si="6">SUM(C31:C35)</f>
        <v>1424275.36</v>
      </c>
      <c r="D36" s="53">
        <f t="shared" si="6"/>
        <v>1539159.79</v>
      </c>
      <c r="E36" s="53">
        <f t="shared" si="6"/>
        <v>1248215.08</v>
      </c>
      <c r="F36" s="53">
        <f t="shared" si="6"/>
        <v>1799120.5199999998</v>
      </c>
      <c r="G36" s="53">
        <f t="shared" si="6"/>
        <v>1519556.78</v>
      </c>
      <c r="H36" s="53">
        <f t="shared" si="6"/>
        <v>985715.81</v>
      </c>
      <c r="I36" s="53">
        <f t="shared" si="6"/>
        <v>8516043.3399999999</v>
      </c>
      <c r="J36" s="40">
        <f>SUMPRODUCT(I31:I35,J31:J35)/SUM(I31:I35)</f>
        <v>0.63793962743141575</v>
      </c>
      <c r="K36" s="20"/>
      <c r="L36" s="58" t="s">
        <v>149</v>
      </c>
      <c r="M36" s="26"/>
      <c r="N36" s="53">
        <f t="shared" ref="N36:T36" si="7">SUM(N31:N35)</f>
        <v>1137435.48</v>
      </c>
      <c r="O36" s="53">
        <f t="shared" si="7"/>
        <v>1315506.6200000001</v>
      </c>
      <c r="P36" s="53">
        <f t="shared" si="7"/>
        <v>1064823.27</v>
      </c>
      <c r="Q36" s="53">
        <f t="shared" si="7"/>
        <v>1541746.26</v>
      </c>
      <c r="R36" s="53">
        <f t="shared" si="7"/>
        <v>1332335.23</v>
      </c>
      <c r="S36" s="53">
        <f t="shared" si="7"/>
        <v>853280.45</v>
      </c>
      <c r="T36" s="53">
        <f t="shared" si="7"/>
        <v>7245127.3100000005</v>
      </c>
      <c r="U36" s="40">
        <f>SUMPRODUCT(T31:T35,U31:U35)/SUM(T31:T35)</f>
        <v>0.64530834391525105</v>
      </c>
      <c r="V36" s="20"/>
      <c r="W36" s="58" t="s">
        <v>149</v>
      </c>
      <c r="X36" s="26"/>
      <c r="Y36" s="26">
        <v>931</v>
      </c>
      <c r="Z36" s="59">
        <v>880</v>
      </c>
      <c r="AA36" s="59">
        <v>749</v>
      </c>
      <c r="AB36" s="59">
        <v>1077</v>
      </c>
      <c r="AC36" s="59">
        <v>821</v>
      </c>
      <c r="AD36" s="59">
        <v>668</v>
      </c>
      <c r="AE36" s="59">
        <v>5126</v>
      </c>
      <c r="AF36" s="40">
        <v>0.49363960692633641</v>
      </c>
    </row>
    <row r="38" spans="1:32" ht="24" x14ac:dyDescent="0.7">
      <c r="A38" s="109" t="s">
        <v>165</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row>
    <row r="39" spans="1:32" s="18" customFormat="1" ht="18.5" x14ac:dyDescent="0.45">
      <c r="A39" s="105" t="s">
        <v>140</v>
      </c>
      <c r="B39" s="105"/>
      <c r="C39" s="105"/>
      <c r="D39" s="105"/>
      <c r="E39" s="105"/>
      <c r="F39" s="105"/>
      <c r="G39" s="105"/>
      <c r="H39" s="105"/>
      <c r="I39" s="105"/>
      <c r="J39" s="105"/>
      <c r="K39" s="17"/>
      <c r="L39" s="105" t="s">
        <v>141</v>
      </c>
      <c r="M39" s="105"/>
      <c r="N39" s="105"/>
      <c r="O39" s="105"/>
      <c r="P39" s="105"/>
      <c r="Q39" s="105"/>
      <c r="R39" s="105"/>
      <c r="S39" s="105"/>
      <c r="T39" s="105"/>
      <c r="U39" s="105"/>
      <c r="V39" s="17"/>
      <c r="W39" s="105" t="s">
        <v>142</v>
      </c>
      <c r="X39" s="105"/>
      <c r="Y39" s="105"/>
      <c r="Z39" s="105"/>
      <c r="AA39" s="105"/>
      <c r="AB39" s="105"/>
      <c r="AC39" s="105"/>
      <c r="AD39" s="105"/>
      <c r="AE39" s="105"/>
      <c r="AF39" s="105"/>
    </row>
    <row r="40" spans="1:32" s="18" customFormat="1" ht="18.5" x14ac:dyDescent="0.45">
      <c r="A40" s="106">
        <v>2018</v>
      </c>
      <c r="B40" s="106"/>
      <c r="C40" s="106"/>
      <c r="D40" s="106"/>
      <c r="E40" s="106"/>
      <c r="F40" s="106"/>
      <c r="G40" s="106"/>
      <c r="H40" s="106"/>
      <c r="I40" s="106"/>
      <c r="J40" s="106"/>
      <c r="K40" s="67"/>
      <c r="L40" s="106">
        <v>2018</v>
      </c>
      <c r="M40" s="106"/>
      <c r="N40" s="106"/>
      <c r="O40" s="106"/>
      <c r="P40" s="106"/>
      <c r="Q40" s="106"/>
      <c r="R40" s="106"/>
      <c r="S40" s="106"/>
      <c r="T40" s="106"/>
      <c r="U40" s="106"/>
      <c r="V40" s="67"/>
      <c r="W40" s="106">
        <v>2018</v>
      </c>
      <c r="X40" s="106"/>
      <c r="Y40" s="106"/>
      <c r="Z40" s="106"/>
      <c r="AA40" s="106"/>
      <c r="AB40" s="106"/>
      <c r="AC40" s="106"/>
      <c r="AD40" s="106"/>
      <c r="AE40" s="106"/>
      <c r="AF40" s="106"/>
    </row>
    <row r="41" spans="1:32" ht="15.5" x14ac:dyDescent="0.35">
      <c r="A41" s="23"/>
      <c r="B41" s="23"/>
      <c r="C41" s="21" t="s">
        <v>143</v>
      </c>
      <c r="D41" s="21" t="s">
        <v>144</v>
      </c>
      <c r="E41" s="21" t="s">
        <v>145</v>
      </c>
      <c r="F41" s="21" t="s">
        <v>146</v>
      </c>
      <c r="G41" s="21" t="s">
        <v>147</v>
      </c>
      <c r="H41" s="21" t="s">
        <v>148</v>
      </c>
      <c r="I41" s="21" t="s">
        <v>149</v>
      </c>
      <c r="J41" s="21" t="s">
        <v>164</v>
      </c>
      <c r="K41" s="24"/>
      <c r="L41" s="23"/>
      <c r="M41" s="23"/>
      <c r="N41" s="21" t="s">
        <v>143</v>
      </c>
      <c r="O41" s="21" t="s">
        <v>144</v>
      </c>
      <c r="P41" s="21" t="s">
        <v>145</v>
      </c>
      <c r="Q41" s="21" t="s">
        <v>146</v>
      </c>
      <c r="R41" s="21" t="s">
        <v>147</v>
      </c>
      <c r="S41" s="21" t="s">
        <v>148</v>
      </c>
      <c r="T41" s="21" t="s">
        <v>149</v>
      </c>
      <c r="U41" s="21" t="s">
        <v>164</v>
      </c>
      <c r="V41" s="24"/>
      <c r="W41" s="23"/>
      <c r="X41" s="23"/>
      <c r="Y41" s="21" t="s">
        <v>143</v>
      </c>
      <c r="Z41" s="21" t="s">
        <v>144</v>
      </c>
      <c r="AA41" s="21" t="s">
        <v>145</v>
      </c>
      <c r="AB41" s="21" t="s">
        <v>146</v>
      </c>
      <c r="AC41" s="21" t="s">
        <v>147</v>
      </c>
      <c r="AD41" s="21" t="s">
        <v>148</v>
      </c>
      <c r="AE41" s="21" t="s">
        <v>149</v>
      </c>
      <c r="AF41" s="21" t="s">
        <v>164</v>
      </c>
    </row>
    <row r="42" spans="1:32" ht="15.5" x14ac:dyDescent="0.35">
      <c r="A42" s="103" t="s">
        <v>151</v>
      </c>
      <c r="B42" s="26" t="s">
        <v>152</v>
      </c>
      <c r="C42" s="62">
        <v>617614.34168067004</v>
      </c>
      <c r="D42" s="62">
        <v>210271.95356511499</v>
      </c>
      <c r="E42" s="62">
        <v>346128.78158015001</v>
      </c>
      <c r="F42" s="62">
        <v>173420.08676431401</v>
      </c>
      <c r="G42" s="62">
        <v>128082.229127456</v>
      </c>
      <c r="H42" s="62">
        <v>173275.80190343401</v>
      </c>
      <c r="I42" s="62">
        <v>1648793.1946211399</v>
      </c>
      <c r="J42" s="63">
        <v>0.25334978790000001</v>
      </c>
      <c r="K42" s="20"/>
      <c r="L42" s="103" t="s">
        <v>151</v>
      </c>
      <c r="M42" s="26" t="s">
        <v>152</v>
      </c>
      <c r="N42" s="62">
        <v>141143</v>
      </c>
      <c r="O42" s="62">
        <v>41249.410000000003</v>
      </c>
      <c r="P42" s="62">
        <v>89333.78</v>
      </c>
      <c r="Q42" s="62">
        <v>53427.77</v>
      </c>
      <c r="R42" s="62">
        <v>48980.18</v>
      </c>
      <c r="S42" s="62">
        <v>73147.7</v>
      </c>
      <c r="T42" s="62">
        <v>447281.84</v>
      </c>
      <c r="U42" s="63">
        <v>0.1973902058</v>
      </c>
      <c r="V42" s="20"/>
      <c r="W42" s="103" t="s">
        <v>151</v>
      </c>
      <c r="X42" s="26" t="s">
        <v>152</v>
      </c>
      <c r="Y42" s="44">
        <v>14</v>
      </c>
      <c r="Z42" s="23" t="s">
        <v>187</v>
      </c>
      <c r="AA42" s="23">
        <v>11</v>
      </c>
      <c r="AB42" s="23" t="s">
        <v>187</v>
      </c>
      <c r="AC42" s="23" t="s">
        <v>187</v>
      </c>
      <c r="AD42" s="23" t="s">
        <v>187</v>
      </c>
      <c r="AE42" s="117">
        <v>56</v>
      </c>
      <c r="AF42" s="28">
        <v>0.15909090910000001</v>
      </c>
    </row>
    <row r="43" spans="1:32" ht="15.5" x14ac:dyDescent="0.35">
      <c r="A43" s="103"/>
      <c r="B43" s="26" t="s">
        <v>153</v>
      </c>
      <c r="C43" s="27">
        <v>18659.13</v>
      </c>
      <c r="D43" s="27">
        <v>6802.85</v>
      </c>
      <c r="E43" s="27">
        <v>16498.04</v>
      </c>
      <c r="F43" s="27">
        <v>7285.27</v>
      </c>
      <c r="G43" s="27">
        <v>7341.8</v>
      </c>
      <c r="H43" s="27">
        <v>7950.44</v>
      </c>
      <c r="I43" s="27">
        <v>64537.53</v>
      </c>
      <c r="J43" s="28">
        <v>0.1578727788</v>
      </c>
      <c r="K43" s="20"/>
      <c r="L43" s="103"/>
      <c r="M43" s="26" t="s">
        <v>153</v>
      </c>
      <c r="N43" s="27">
        <v>18659.13</v>
      </c>
      <c r="O43" s="27">
        <v>6802.85</v>
      </c>
      <c r="P43" s="27">
        <v>16498.04</v>
      </c>
      <c r="Q43" s="27">
        <v>7285.27</v>
      </c>
      <c r="R43" s="27">
        <v>7341.8</v>
      </c>
      <c r="S43" s="27">
        <v>7950.44</v>
      </c>
      <c r="T43" s="27">
        <v>64537.53</v>
      </c>
      <c r="U43" s="28">
        <v>0.1578739374</v>
      </c>
      <c r="V43" s="20"/>
      <c r="W43" s="103"/>
      <c r="X43" s="26" t="s">
        <v>153</v>
      </c>
      <c r="Y43" s="44">
        <v>34</v>
      </c>
      <c r="Z43" s="23" t="s">
        <v>187</v>
      </c>
      <c r="AA43" s="23">
        <v>25</v>
      </c>
      <c r="AB43" s="23" t="s">
        <v>187</v>
      </c>
      <c r="AC43" s="23" t="s">
        <v>187</v>
      </c>
      <c r="AD43" s="23" t="s">
        <v>187</v>
      </c>
      <c r="AE43" s="117">
        <v>124</v>
      </c>
      <c r="AF43" s="28">
        <v>0.1390134529</v>
      </c>
    </row>
    <row r="44" spans="1:32" ht="5.5" customHeight="1" x14ac:dyDescent="0.35">
      <c r="A44" s="30"/>
      <c r="B44" s="30"/>
      <c r="C44" s="31"/>
      <c r="D44" s="31"/>
      <c r="E44" s="31"/>
      <c r="F44" s="31"/>
      <c r="G44" s="31"/>
      <c r="H44" s="31"/>
      <c r="I44" s="31"/>
      <c r="J44" s="32"/>
      <c r="K44" s="20"/>
      <c r="L44" s="30"/>
      <c r="M44" s="30"/>
      <c r="N44" s="31"/>
      <c r="O44" s="31"/>
      <c r="P44" s="31"/>
      <c r="Q44" s="31"/>
      <c r="R44" s="31"/>
      <c r="S44" s="31"/>
      <c r="T44" s="31"/>
      <c r="U44" s="32"/>
      <c r="V44" s="20"/>
      <c r="W44" s="30"/>
      <c r="X44" s="30"/>
      <c r="Y44" s="56"/>
      <c r="Z44" s="56"/>
      <c r="AA44" s="56"/>
      <c r="AB44" s="56"/>
      <c r="AC44" s="56"/>
      <c r="AD44" s="56"/>
      <c r="AE44" s="57"/>
      <c r="AF44" s="32"/>
    </row>
    <row r="45" spans="1:32" ht="15.5" x14ac:dyDescent="0.35">
      <c r="A45" s="103" t="s">
        <v>154</v>
      </c>
      <c r="B45" s="26" t="s">
        <v>152</v>
      </c>
      <c r="C45" s="62">
        <v>1036528.01571809</v>
      </c>
      <c r="D45" s="62">
        <v>829745.27851254598</v>
      </c>
      <c r="E45" s="62">
        <v>1185491.3037815101</v>
      </c>
      <c r="F45" s="62">
        <v>1267066.6961175599</v>
      </c>
      <c r="G45" s="62">
        <v>1310296.83674327</v>
      </c>
      <c r="H45" s="62">
        <v>1065378.0189283099</v>
      </c>
      <c r="I45" s="62">
        <v>6694506.1498012999</v>
      </c>
      <c r="J45" s="63">
        <v>0.62280616759999996</v>
      </c>
      <c r="K45" s="20"/>
      <c r="L45" s="103" t="s">
        <v>154</v>
      </c>
      <c r="M45" s="26" t="s">
        <v>152</v>
      </c>
      <c r="N45" s="62">
        <v>684576.48</v>
      </c>
      <c r="O45" s="62">
        <v>580814.42000000004</v>
      </c>
      <c r="P45" s="62">
        <v>771814.52</v>
      </c>
      <c r="Q45" s="62">
        <v>840936.29</v>
      </c>
      <c r="R45" s="62">
        <v>866572.81</v>
      </c>
      <c r="S45" s="62">
        <v>707899.94</v>
      </c>
      <c r="T45" s="62">
        <v>4452614.46</v>
      </c>
      <c r="U45" s="63">
        <v>0.64726074410000001</v>
      </c>
      <c r="V45" s="20"/>
      <c r="W45" s="103" t="s">
        <v>154</v>
      </c>
      <c r="X45" s="26" t="s">
        <v>152</v>
      </c>
      <c r="Y45" s="44">
        <v>719</v>
      </c>
      <c r="Z45" s="44">
        <v>645</v>
      </c>
      <c r="AA45" s="44">
        <v>766</v>
      </c>
      <c r="AB45" s="44">
        <v>763</v>
      </c>
      <c r="AC45" s="44">
        <v>704</v>
      </c>
      <c r="AD45" s="44">
        <v>679</v>
      </c>
      <c r="AE45" s="55">
        <v>4276</v>
      </c>
      <c r="AF45" s="28">
        <v>0.13359995</v>
      </c>
    </row>
    <row r="46" spans="1:32" ht="15.5" x14ac:dyDescent="0.35">
      <c r="A46" s="103"/>
      <c r="B46" s="26" t="s">
        <v>153</v>
      </c>
      <c r="C46" s="27">
        <v>192546.04</v>
      </c>
      <c r="D46" s="27">
        <v>160497.51</v>
      </c>
      <c r="E46" s="27">
        <v>194960</v>
      </c>
      <c r="F46" s="27">
        <v>214940.45</v>
      </c>
      <c r="G46" s="27">
        <v>195918.54</v>
      </c>
      <c r="H46" s="27">
        <v>177642.36</v>
      </c>
      <c r="I46" s="27">
        <v>1136504.8999999999</v>
      </c>
      <c r="J46" s="28">
        <v>0.77125448350000003</v>
      </c>
      <c r="K46" s="20"/>
      <c r="L46" s="103"/>
      <c r="M46" s="26" t="s">
        <v>153</v>
      </c>
      <c r="N46" s="27">
        <v>192540.04</v>
      </c>
      <c r="O46" s="27">
        <v>160479.51</v>
      </c>
      <c r="P46" s="27">
        <v>194946</v>
      </c>
      <c r="Q46" s="27">
        <v>214901.45</v>
      </c>
      <c r="R46" s="27">
        <v>195895.54</v>
      </c>
      <c r="S46" s="27">
        <v>177616.36</v>
      </c>
      <c r="T46" s="27">
        <v>1136378.8999999999</v>
      </c>
      <c r="U46" s="28">
        <v>0.7712407751</v>
      </c>
      <c r="V46" s="20"/>
      <c r="W46" s="103"/>
      <c r="X46" s="26" t="s">
        <v>153</v>
      </c>
      <c r="Y46" s="44">
        <v>1026</v>
      </c>
      <c r="Z46" s="44">
        <v>988</v>
      </c>
      <c r="AA46" s="44">
        <v>1178</v>
      </c>
      <c r="AB46" s="44">
        <v>1223</v>
      </c>
      <c r="AC46" s="44">
        <v>1089</v>
      </c>
      <c r="AD46" s="44">
        <v>1034</v>
      </c>
      <c r="AE46" s="55">
        <v>6538</v>
      </c>
      <c r="AF46" s="28">
        <v>0.69361132790000002</v>
      </c>
    </row>
    <row r="47" spans="1:32" ht="15.5" x14ac:dyDescent="0.35">
      <c r="A47" s="58" t="s">
        <v>149</v>
      </c>
      <c r="B47" s="26"/>
      <c r="C47" s="53">
        <f t="shared" ref="C47:I47" si="8">SUM(C42:C46)</f>
        <v>1865347.52739876</v>
      </c>
      <c r="D47" s="53">
        <f t="shared" si="8"/>
        <v>1207317.5920776608</v>
      </c>
      <c r="E47" s="53">
        <f t="shared" si="8"/>
        <v>1743078.12536166</v>
      </c>
      <c r="F47" s="53">
        <f t="shared" si="8"/>
        <v>1662712.5028818739</v>
      </c>
      <c r="G47" s="53">
        <f t="shared" si="8"/>
        <v>1641639.4058707261</v>
      </c>
      <c r="H47" s="53">
        <f t="shared" si="8"/>
        <v>1424246.6208317438</v>
      </c>
      <c r="I47" s="53">
        <f t="shared" si="8"/>
        <v>9544341.7744224407</v>
      </c>
      <c r="J47" s="40">
        <f>SUMPRODUCT(I42:I46,J42:J46)/SUM(I42:I46)</f>
        <v>0.57351512272878069</v>
      </c>
      <c r="K47" s="20"/>
      <c r="L47" s="58" t="s">
        <v>149</v>
      </c>
      <c r="M47" s="26"/>
      <c r="N47" s="53">
        <f t="shared" ref="N47:T47" si="9">SUM(N42:N46)</f>
        <v>1036918.65</v>
      </c>
      <c r="O47" s="53">
        <f t="shared" si="9"/>
        <v>789346.19000000006</v>
      </c>
      <c r="P47" s="53">
        <f t="shared" si="9"/>
        <v>1072592.3400000001</v>
      </c>
      <c r="Q47" s="53">
        <f t="shared" si="9"/>
        <v>1116550.78</v>
      </c>
      <c r="R47" s="53">
        <f t="shared" si="9"/>
        <v>1118790.33</v>
      </c>
      <c r="S47" s="53">
        <f t="shared" si="9"/>
        <v>966614.44</v>
      </c>
      <c r="T47" s="53">
        <f t="shared" si="9"/>
        <v>6100812.7300000004</v>
      </c>
      <c r="U47" s="28"/>
      <c r="V47" s="20"/>
      <c r="W47" s="58" t="s">
        <v>149</v>
      </c>
      <c r="X47" s="26"/>
      <c r="Y47" s="59">
        <v>1793</v>
      </c>
      <c r="Z47" s="59">
        <v>1657</v>
      </c>
      <c r="AA47" s="59">
        <v>1980</v>
      </c>
      <c r="AB47" s="59">
        <v>2005</v>
      </c>
      <c r="AC47" s="59">
        <v>1815</v>
      </c>
      <c r="AD47" s="59">
        <v>1744</v>
      </c>
      <c r="AE47" s="59">
        <v>10994</v>
      </c>
      <c r="AF47" s="40">
        <v>0.46682290404578858</v>
      </c>
    </row>
    <row r="48" spans="1:32" s="18" customFormat="1" ht="18.5" x14ac:dyDescent="0.45">
      <c r="A48" s="106">
        <v>2019</v>
      </c>
      <c r="B48" s="106"/>
      <c r="C48" s="106"/>
      <c r="D48" s="106"/>
      <c r="E48" s="106"/>
      <c r="F48" s="106"/>
      <c r="G48" s="106"/>
      <c r="H48" s="106"/>
      <c r="I48" s="106"/>
      <c r="J48" s="106"/>
      <c r="K48" s="67"/>
      <c r="L48" s="106">
        <v>2019</v>
      </c>
      <c r="M48" s="106"/>
      <c r="N48" s="106"/>
      <c r="O48" s="106"/>
      <c r="P48" s="106"/>
      <c r="Q48" s="106"/>
      <c r="R48" s="106"/>
      <c r="S48" s="106"/>
      <c r="T48" s="106"/>
      <c r="U48" s="106"/>
      <c r="V48" s="67"/>
      <c r="W48" s="106">
        <v>2019</v>
      </c>
      <c r="X48" s="106"/>
      <c r="Y48" s="106"/>
      <c r="Z48" s="106"/>
      <c r="AA48" s="106"/>
      <c r="AB48" s="106"/>
      <c r="AC48" s="106"/>
      <c r="AD48" s="106"/>
      <c r="AE48" s="106"/>
      <c r="AF48" s="106"/>
    </row>
    <row r="49" spans="1:32" ht="15.5" x14ac:dyDescent="0.35">
      <c r="A49" s="23"/>
      <c r="B49" s="23"/>
      <c r="C49" s="21" t="s">
        <v>143</v>
      </c>
      <c r="D49" s="21" t="s">
        <v>144</v>
      </c>
      <c r="E49" s="21" t="s">
        <v>145</v>
      </c>
      <c r="F49" s="21" t="s">
        <v>146</v>
      </c>
      <c r="G49" s="21" t="s">
        <v>147</v>
      </c>
      <c r="H49" s="21" t="s">
        <v>148</v>
      </c>
      <c r="I49" s="21" t="s">
        <v>149</v>
      </c>
      <c r="J49" s="21" t="s">
        <v>164</v>
      </c>
      <c r="K49" s="24"/>
      <c r="L49" s="23"/>
      <c r="M49" s="23"/>
      <c r="N49" s="21" t="s">
        <v>143</v>
      </c>
      <c r="O49" s="21" t="s">
        <v>144</v>
      </c>
      <c r="P49" s="21" t="s">
        <v>145</v>
      </c>
      <c r="Q49" s="21" t="s">
        <v>146</v>
      </c>
      <c r="R49" s="21" t="s">
        <v>147</v>
      </c>
      <c r="S49" s="21" t="s">
        <v>148</v>
      </c>
      <c r="T49" s="21" t="s">
        <v>149</v>
      </c>
      <c r="U49" s="21" t="s">
        <v>164</v>
      </c>
      <c r="V49" s="24"/>
      <c r="W49" s="23"/>
      <c r="X49" s="23"/>
      <c r="Y49" s="21" t="s">
        <v>143</v>
      </c>
      <c r="Z49" s="21" t="s">
        <v>144</v>
      </c>
      <c r="AA49" s="21" t="s">
        <v>145</v>
      </c>
      <c r="AB49" s="21" t="s">
        <v>146</v>
      </c>
      <c r="AC49" s="21" t="s">
        <v>147</v>
      </c>
      <c r="AD49" s="21" t="s">
        <v>148</v>
      </c>
      <c r="AE49" s="21" t="s">
        <v>149</v>
      </c>
      <c r="AF49" s="21" t="s">
        <v>164</v>
      </c>
    </row>
    <row r="50" spans="1:32" ht="15.5" x14ac:dyDescent="0.35">
      <c r="A50" s="103" t="s">
        <v>151</v>
      </c>
      <c r="B50" s="26" t="s">
        <v>152</v>
      </c>
      <c r="C50" s="62">
        <v>460651.522405216</v>
      </c>
      <c r="D50" s="62">
        <v>340102.892007021</v>
      </c>
      <c r="E50" s="62">
        <v>209980.57206327299</v>
      </c>
      <c r="F50" s="62">
        <v>151467.52173683699</v>
      </c>
      <c r="G50" s="62">
        <v>241314.38199125</v>
      </c>
      <c r="H50" s="62">
        <v>312351.26969582</v>
      </c>
      <c r="I50" s="62">
        <v>1715868.1598994101</v>
      </c>
      <c r="J50" s="63">
        <v>0.20625126499999999</v>
      </c>
      <c r="K50" s="20"/>
      <c r="L50" s="103" t="s">
        <v>151</v>
      </c>
      <c r="M50" s="26" t="s">
        <v>152</v>
      </c>
      <c r="N50" s="62">
        <v>138240.06</v>
      </c>
      <c r="O50" s="62">
        <v>91162.43</v>
      </c>
      <c r="P50" s="62">
        <v>57832.28</v>
      </c>
      <c r="Q50" s="62">
        <v>42175.37</v>
      </c>
      <c r="R50" s="62">
        <v>61958.27</v>
      </c>
      <c r="S50" s="62">
        <v>78933.3</v>
      </c>
      <c r="T50" s="62">
        <v>470301.71</v>
      </c>
      <c r="U50" s="63">
        <v>0.18292985689999999</v>
      </c>
      <c r="V50" s="20"/>
      <c r="W50" s="103" t="s">
        <v>151</v>
      </c>
      <c r="X50" s="26" t="s">
        <v>152</v>
      </c>
      <c r="Y50" s="44">
        <v>13</v>
      </c>
      <c r="Z50" s="23" t="s">
        <v>187</v>
      </c>
      <c r="AA50" s="23" t="s">
        <v>187</v>
      </c>
      <c r="AB50" s="23" t="s">
        <v>187</v>
      </c>
      <c r="AC50" s="23" t="s">
        <v>187</v>
      </c>
      <c r="AD50" s="23">
        <v>13</v>
      </c>
      <c r="AE50" s="117">
        <v>55</v>
      </c>
      <c r="AF50" s="28">
        <v>0.13647642679999999</v>
      </c>
    </row>
    <row r="51" spans="1:32" ht="15.5" x14ac:dyDescent="0.35">
      <c r="A51" s="103"/>
      <c r="B51" s="26" t="s">
        <v>153</v>
      </c>
      <c r="C51" s="27">
        <v>18114.490000000002</v>
      </c>
      <c r="D51" s="27">
        <v>16969.95</v>
      </c>
      <c r="E51" s="27">
        <v>6708.16</v>
      </c>
      <c r="F51" s="27">
        <v>7252.61</v>
      </c>
      <c r="G51" s="27">
        <v>11718.19</v>
      </c>
      <c r="H51" s="27">
        <v>15213.99</v>
      </c>
      <c r="I51" s="27">
        <v>75977.39</v>
      </c>
      <c r="J51" s="28">
        <v>0.15209581850000001</v>
      </c>
      <c r="K51" s="20"/>
      <c r="L51" s="103"/>
      <c r="M51" s="26" t="s">
        <v>153</v>
      </c>
      <c r="N51" s="27">
        <v>18114.490000000002</v>
      </c>
      <c r="O51" s="27">
        <v>16969.95</v>
      </c>
      <c r="P51" s="27">
        <v>6708.16</v>
      </c>
      <c r="Q51" s="27">
        <v>7252.61</v>
      </c>
      <c r="R51" s="27">
        <v>11718.19</v>
      </c>
      <c r="S51" s="27">
        <v>15213.99</v>
      </c>
      <c r="T51" s="27">
        <v>75977.39</v>
      </c>
      <c r="U51" s="28">
        <v>0.1520970364</v>
      </c>
      <c r="V51" s="20"/>
      <c r="W51" s="103"/>
      <c r="X51" s="26" t="s">
        <v>153</v>
      </c>
      <c r="Y51" s="44">
        <v>38</v>
      </c>
      <c r="Z51" s="23" t="s">
        <v>187</v>
      </c>
      <c r="AA51" s="23" t="s">
        <v>187</v>
      </c>
      <c r="AB51" s="23" t="s">
        <v>187</v>
      </c>
      <c r="AC51" s="23" t="s">
        <v>187</v>
      </c>
      <c r="AD51" s="23">
        <v>34</v>
      </c>
      <c r="AE51" s="117">
        <v>153</v>
      </c>
      <c r="AF51" s="28">
        <v>0.1244914565</v>
      </c>
    </row>
    <row r="52" spans="1:32" ht="6.5" customHeight="1" x14ac:dyDescent="0.35">
      <c r="A52" s="30"/>
      <c r="B52" s="30"/>
      <c r="C52" s="31"/>
      <c r="D52" s="31"/>
      <c r="E52" s="31"/>
      <c r="F52" s="31"/>
      <c r="G52" s="31"/>
      <c r="H52" s="31"/>
      <c r="I52" s="31"/>
      <c r="J52" s="32"/>
      <c r="K52" s="20"/>
      <c r="L52" s="30"/>
      <c r="M52" s="30"/>
      <c r="N52" s="31"/>
      <c r="O52" s="31"/>
      <c r="P52" s="31"/>
      <c r="Q52" s="31"/>
      <c r="R52" s="31"/>
      <c r="S52" s="31"/>
      <c r="T52" s="31"/>
      <c r="U52" s="32"/>
      <c r="V52" s="20"/>
      <c r="W52" s="30"/>
      <c r="X52" s="30"/>
      <c r="Y52" s="56"/>
      <c r="Z52" s="56"/>
      <c r="AA52" s="56"/>
      <c r="AB52" s="56"/>
      <c r="AC52" s="56"/>
      <c r="AD52" s="56"/>
      <c r="AE52" s="57"/>
      <c r="AF52" s="32"/>
    </row>
    <row r="53" spans="1:32" ht="15.5" x14ac:dyDescent="0.35">
      <c r="A53" s="103" t="s">
        <v>154</v>
      </c>
      <c r="B53" s="26" t="s">
        <v>152</v>
      </c>
      <c r="C53" s="62">
        <v>1116676.0529217401</v>
      </c>
      <c r="D53" s="62">
        <v>1046203.87052597</v>
      </c>
      <c r="E53" s="62">
        <v>1037596.49442586</v>
      </c>
      <c r="F53" s="62">
        <v>1220437.23183662</v>
      </c>
      <c r="G53" s="62">
        <v>1293459.4335272301</v>
      </c>
      <c r="H53" s="62">
        <v>999260.19140457804</v>
      </c>
      <c r="I53" s="62">
        <v>6713633.2746420102</v>
      </c>
      <c r="J53" s="63">
        <v>0.59972135630000001</v>
      </c>
      <c r="K53" s="20"/>
      <c r="L53" s="103" t="s">
        <v>154</v>
      </c>
      <c r="M53" s="26" t="s">
        <v>152</v>
      </c>
      <c r="N53" s="62">
        <v>687144.47</v>
      </c>
      <c r="O53" s="62">
        <v>659488.47</v>
      </c>
      <c r="P53" s="62">
        <v>635647.96</v>
      </c>
      <c r="Q53" s="62">
        <v>781103.02</v>
      </c>
      <c r="R53" s="62">
        <v>781939.41</v>
      </c>
      <c r="S53" s="62">
        <v>658749.11</v>
      </c>
      <c r="T53" s="62">
        <v>4204072.4400000004</v>
      </c>
      <c r="U53" s="63">
        <v>0.63109576310000004</v>
      </c>
      <c r="V53" s="20"/>
      <c r="W53" s="103" t="s">
        <v>154</v>
      </c>
      <c r="X53" s="26" t="s">
        <v>152</v>
      </c>
      <c r="Y53" s="44">
        <v>662</v>
      </c>
      <c r="Z53" s="44">
        <v>623</v>
      </c>
      <c r="AA53" s="44">
        <v>618</v>
      </c>
      <c r="AB53" s="44">
        <v>790</v>
      </c>
      <c r="AC53" s="44">
        <v>711</v>
      </c>
      <c r="AD53" s="44">
        <v>634</v>
      </c>
      <c r="AE53" s="55">
        <v>4038</v>
      </c>
      <c r="AF53" s="28">
        <v>0.13329372149999999</v>
      </c>
    </row>
    <row r="54" spans="1:32" ht="15.5" x14ac:dyDescent="0.35">
      <c r="A54" s="103"/>
      <c r="B54" s="26" t="s">
        <v>153</v>
      </c>
      <c r="C54" s="27">
        <v>165530.62</v>
      </c>
      <c r="D54" s="27">
        <v>172310.5</v>
      </c>
      <c r="E54" s="27">
        <v>169180.82</v>
      </c>
      <c r="F54" s="27">
        <v>183675.39</v>
      </c>
      <c r="G54" s="27">
        <v>180862.83</v>
      </c>
      <c r="H54" s="27">
        <v>152967.71</v>
      </c>
      <c r="I54" s="27">
        <v>1024527.87</v>
      </c>
      <c r="J54" s="28">
        <v>0.72830537660000005</v>
      </c>
      <c r="K54" s="20"/>
      <c r="L54" s="103"/>
      <c r="M54" s="26" t="s">
        <v>153</v>
      </c>
      <c r="N54" s="27">
        <v>165510.62</v>
      </c>
      <c r="O54" s="27">
        <v>172300.5</v>
      </c>
      <c r="P54" s="27">
        <v>169153.82</v>
      </c>
      <c r="Q54" s="27">
        <v>183655.19</v>
      </c>
      <c r="R54" s="27">
        <v>180844.83</v>
      </c>
      <c r="S54" s="27">
        <v>152961.71</v>
      </c>
      <c r="T54" s="27">
        <v>1024426.6699999999</v>
      </c>
      <c r="U54" s="28">
        <v>0.72830391500000002</v>
      </c>
      <c r="V54" s="20"/>
      <c r="W54" s="103"/>
      <c r="X54" s="26" t="s">
        <v>153</v>
      </c>
      <c r="Y54" s="44">
        <v>1013</v>
      </c>
      <c r="Z54" s="44">
        <v>1016</v>
      </c>
      <c r="AA54" s="44">
        <v>973</v>
      </c>
      <c r="AB54" s="44">
        <v>1180</v>
      </c>
      <c r="AC54" s="44">
        <v>1016</v>
      </c>
      <c r="AD54" s="44">
        <v>875</v>
      </c>
      <c r="AE54" s="55">
        <v>6073</v>
      </c>
      <c r="AF54" s="28">
        <v>0.66701125660000005</v>
      </c>
    </row>
    <row r="55" spans="1:32" ht="15.5" x14ac:dyDescent="0.35">
      <c r="A55" s="58" t="s">
        <v>149</v>
      </c>
      <c r="B55" s="26"/>
      <c r="C55" s="53">
        <f t="shared" ref="C55:I55" si="10">SUM(C50:C54)</f>
        <v>1760972.6853269562</v>
      </c>
      <c r="D55" s="53">
        <f t="shared" si="10"/>
        <v>1575587.2125329911</v>
      </c>
      <c r="E55" s="53">
        <f t="shared" si="10"/>
        <v>1423466.046489133</v>
      </c>
      <c r="F55" s="53">
        <f t="shared" si="10"/>
        <v>1562832.7535734572</v>
      </c>
      <c r="G55" s="53">
        <f t="shared" si="10"/>
        <v>1727354.83551848</v>
      </c>
      <c r="H55" s="53">
        <f t="shared" si="10"/>
        <v>1479793.1611003981</v>
      </c>
      <c r="I55" s="53">
        <f t="shared" si="10"/>
        <v>9530006.6945414189</v>
      </c>
      <c r="J55" s="40">
        <f>SUMPRODUCT(I50:I54,J50:J54)/SUM(I50:I54)</f>
        <v>0.53913227932794427</v>
      </c>
      <c r="K55" s="20"/>
      <c r="L55" s="58" t="s">
        <v>149</v>
      </c>
      <c r="M55" s="26"/>
      <c r="N55" s="53">
        <f t="shared" ref="N55:T55" si="11">SUM(N50:N54)</f>
        <v>1009009.64</v>
      </c>
      <c r="O55" s="53">
        <f t="shared" si="11"/>
        <v>939921.35</v>
      </c>
      <c r="P55" s="53">
        <f t="shared" si="11"/>
        <v>869342.22</v>
      </c>
      <c r="Q55" s="53">
        <f t="shared" si="11"/>
        <v>1014186.19</v>
      </c>
      <c r="R55" s="53">
        <f t="shared" si="11"/>
        <v>1036460.7</v>
      </c>
      <c r="S55" s="53">
        <f t="shared" si="11"/>
        <v>905858.11</v>
      </c>
      <c r="T55" s="53">
        <f t="shared" si="11"/>
        <v>5774778.21</v>
      </c>
      <c r="U55" s="40">
        <f>SUMPRODUCT(T50:T54,U50:U54)/SUM(T50:T54)</f>
        <v>0.60553917262970081</v>
      </c>
      <c r="V55" s="20"/>
      <c r="W55" s="58" t="s">
        <v>149</v>
      </c>
      <c r="X55" s="26"/>
      <c r="Y55" s="60">
        <v>1726</v>
      </c>
      <c r="Z55" s="60">
        <v>1679</v>
      </c>
      <c r="AA55" s="60">
        <v>1609</v>
      </c>
      <c r="AB55" s="60">
        <v>1989</v>
      </c>
      <c r="AC55" s="60">
        <v>1760</v>
      </c>
      <c r="AD55" s="60">
        <v>1556</v>
      </c>
      <c r="AE55" s="59">
        <v>10319</v>
      </c>
      <c r="AF55" s="40">
        <v>0.44728683061026264</v>
      </c>
    </row>
    <row r="56" spans="1:32" s="18" customFormat="1" ht="18.5" x14ac:dyDescent="0.45">
      <c r="A56" s="105" t="s">
        <v>156</v>
      </c>
      <c r="B56" s="105"/>
      <c r="C56" s="105"/>
      <c r="D56" s="105"/>
      <c r="E56" s="105"/>
      <c r="F56" s="105"/>
      <c r="G56" s="105"/>
      <c r="H56" s="105"/>
      <c r="I56" s="105"/>
      <c r="J56" s="105"/>
      <c r="K56" s="17"/>
      <c r="L56" s="105" t="s">
        <v>157</v>
      </c>
      <c r="M56" s="105"/>
      <c r="N56" s="105"/>
      <c r="O56" s="105"/>
      <c r="P56" s="105"/>
      <c r="Q56" s="105"/>
      <c r="R56" s="105"/>
      <c r="S56" s="105"/>
      <c r="T56" s="105"/>
      <c r="U56" s="105"/>
      <c r="V56" s="17"/>
      <c r="W56" s="105" t="s">
        <v>158</v>
      </c>
      <c r="X56" s="105"/>
      <c r="Y56" s="105"/>
      <c r="Z56" s="105"/>
      <c r="AA56" s="105"/>
      <c r="AB56" s="105"/>
      <c r="AC56" s="105"/>
      <c r="AD56" s="105"/>
      <c r="AE56" s="105"/>
      <c r="AF56" s="105"/>
    </row>
    <row r="57" spans="1:32" s="18" customFormat="1" ht="18.5" x14ac:dyDescent="0.45">
      <c r="A57" s="106">
        <v>2018</v>
      </c>
      <c r="B57" s="106"/>
      <c r="C57" s="106"/>
      <c r="D57" s="106"/>
      <c r="E57" s="106"/>
      <c r="F57" s="106"/>
      <c r="G57" s="106"/>
      <c r="H57" s="106"/>
      <c r="I57" s="106"/>
      <c r="J57" s="106"/>
      <c r="K57" s="67"/>
      <c r="L57" s="106">
        <v>2018</v>
      </c>
      <c r="M57" s="106"/>
      <c r="N57" s="106"/>
      <c r="O57" s="106"/>
      <c r="P57" s="106"/>
      <c r="Q57" s="106"/>
      <c r="R57" s="106"/>
      <c r="S57" s="106"/>
      <c r="T57" s="106"/>
      <c r="U57" s="106"/>
      <c r="V57" s="67"/>
      <c r="W57" s="106">
        <v>2018</v>
      </c>
      <c r="X57" s="106"/>
      <c r="Y57" s="106"/>
      <c r="Z57" s="106"/>
      <c r="AA57" s="106"/>
      <c r="AB57" s="106"/>
      <c r="AC57" s="106"/>
      <c r="AD57" s="106"/>
      <c r="AE57" s="106"/>
      <c r="AF57" s="106"/>
    </row>
    <row r="58" spans="1:32" ht="15.5" x14ac:dyDescent="0.35">
      <c r="A58" s="23"/>
      <c r="B58" s="23"/>
      <c r="C58" s="21" t="s">
        <v>143</v>
      </c>
      <c r="D58" s="21" t="s">
        <v>144</v>
      </c>
      <c r="E58" s="21" t="s">
        <v>145</v>
      </c>
      <c r="F58" s="21" t="s">
        <v>146</v>
      </c>
      <c r="G58" s="21" t="s">
        <v>147</v>
      </c>
      <c r="H58" s="21" t="s">
        <v>148</v>
      </c>
      <c r="I58" s="21" t="s">
        <v>149</v>
      </c>
      <c r="J58" s="21" t="s">
        <v>164</v>
      </c>
      <c r="K58" s="24"/>
      <c r="L58" s="23"/>
      <c r="M58" s="23"/>
      <c r="N58" s="21" t="s">
        <v>143</v>
      </c>
      <c r="O58" s="21" t="s">
        <v>144</v>
      </c>
      <c r="P58" s="21" t="s">
        <v>145</v>
      </c>
      <c r="Q58" s="21" t="s">
        <v>146</v>
      </c>
      <c r="R58" s="21" t="s">
        <v>147</v>
      </c>
      <c r="S58" s="21" t="s">
        <v>148</v>
      </c>
      <c r="T58" s="21" t="s">
        <v>149</v>
      </c>
      <c r="U58" s="21" t="s">
        <v>164</v>
      </c>
      <c r="V58" s="24"/>
      <c r="W58" s="23"/>
      <c r="X58" s="23"/>
      <c r="Y58" s="21" t="s">
        <v>143</v>
      </c>
      <c r="Z58" s="21" t="s">
        <v>144</v>
      </c>
      <c r="AA58" s="21" t="s">
        <v>145</v>
      </c>
      <c r="AB58" s="21" t="s">
        <v>146</v>
      </c>
      <c r="AC58" s="21" t="s">
        <v>147</v>
      </c>
      <c r="AD58" s="21" t="s">
        <v>148</v>
      </c>
      <c r="AE58" s="21" t="s">
        <v>149</v>
      </c>
      <c r="AF58" s="21" t="s">
        <v>164</v>
      </c>
    </row>
    <row r="59" spans="1:32" ht="15.5" x14ac:dyDescent="0.35">
      <c r="A59" s="103" t="s">
        <v>151</v>
      </c>
      <c r="B59" s="26" t="s">
        <v>152</v>
      </c>
      <c r="C59" s="62">
        <v>646757.31693331106</v>
      </c>
      <c r="D59" s="62">
        <v>232992.72633999199</v>
      </c>
      <c r="E59" s="62">
        <v>477879.82429574098</v>
      </c>
      <c r="F59" s="62">
        <v>311760.92324221798</v>
      </c>
      <c r="G59" s="62">
        <v>212542.00581413801</v>
      </c>
      <c r="H59" s="62">
        <v>324389.20196371898</v>
      </c>
      <c r="I59" s="62">
        <v>2206321.9985891199</v>
      </c>
      <c r="J59" s="63">
        <v>0.33901838760000003</v>
      </c>
      <c r="K59" s="20"/>
      <c r="L59" s="103" t="s">
        <v>151</v>
      </c>
      <c r="M59" s="26" t="s">
        <v>152</v>
      </c>
      <c r="N59" s="62">
        <v>151409.98000000001</v>
      </c>
      <c r="O59" s="62">
        <v>54513.8</v>
      </c>
      <c r="P59" s="62">
        <v>144086.99</v>
      </c>
      <c r="Q59" s="62">
        <v>100124.77</v>
      </c>
      <c r="R59" s="62">
        <v>72141.19</v>
      </c>
      <c r="S59" s="62">
        <v>125130.09</v>
      </c>
      <c r="T59" s="62">
        <v>647406.81999999995</v>
      </c>
      <c r="U59" s="63">
        <v>0.28570747569999999</v>
      </c>
      <c r="V59" s="20"/>
      <c r="W59" s="103" t="s">
        <v>151</v>
      </c>
      <c r="X59" s="26" t="s">
        <v>152</v>
      </c>
      <c r="Y59" s="44">
        <v>16</v>
      </c>
      <c r="Z59" s="23" t="s">
        <v>187</v>
      </c>
      <c r="AA59" s="44">
        <v>20</v>
      </c>
      <c r="AB59" s="44">
        <v>14</v>
      </c>
      <c r="AC59" s="23" t="s">
        <v>187</v>
      </c>
      <c r="AD59" s="44">
        <v>19</v>
      </c>
      <c r="AE59" s="55">
        <v>89</v>
      </c>
      <c r="AF59" s="28">
        <v>0.25284090910000001</v>
      </c>
    </row>
    <row r="60" spans="1:32" ht="15.5" x14ac:dyDescent="0.35">
      <c r="A60" s="103"/>
      <c r="B60" s="26" t="s">
        <v>153</v>
      </c>
      <c r="C60" s="27">
        <v>19482.79</v>
      </c>
      <c r="D60" s="27">
        <v>9246.0400000000009</v>
      </c>
      <c r="E60" s="27">
        <v>23990.86</v>
      </c>
      <c r="F60" s="27">
        <v>12821.81</v>
      </c>
      <c r="G60" s="27">
        <v>9620.49</v>
      </c>
      <c r="H60" s="27">
        <v>17066.82</v>
      </c>
      <c r="I60" s="27">
        <v>92228.81</v>
      </c>
      <c r="J60" s="28">
        <v>0.2256116483</v>
      </c>
      <c r="K60" s="20"/>
      <c r="L60" s="103"/>
      <c r="M60" s="26" t="s">
        <v>153</v>
      </c>
      <c r="N60" s="27">
        <v>19481.79</v>
      </c>
      <c r="O60" s="27">
        <v>9246.0400000000009</v>
      </c>
      <c r="P60" s="27">
        <v>23990.86</v>
      </c>
      <c r="Q60" s="27">
        <v>12821.81</v>
      </c>
      <c r="R60" s="27">
        <v>9620.49</v>
      </c>
      <c r="S60" s="27">
        <v>17066.82</v>
      </c>
      <c r="T60" s="27">
        <v>92227.81</v>
      </c>
      <c r="U60" s="28">
        <v>0.22561085780000001</v>
      </c>
      <c r="V60" s="20"/>
      <c r="W60" s="103"/>
      <c r="X60" s="26" t="s">
        <v>153</v>
      </c>
      <c r="Y60" s="44">
        <v>37</v>
      </c>
      <c r="Z60" s="23" t="s">
        <v>187</v>
      </c>
      <c r="AA60" s="44">
        <v>41</v>
      </c>
      <c r="AB60" s="44">
        <v>27</v>
      </c>
      <c r="AC60" s="23" t="s">
        <v>187</v>
      </c>
      <c r="AD60" s="44">
        <v>41</v>
      </c>
      <c r="AE60" s="55">
        <v>191</v>
      </c>
      <c r="AF60" s="28">
        <v>0.21412556050000001</v>
      </c>
    </row>
    <row r="61" spans="1:32" ht="5" customHeight="1" x14ac:dyDescent="0.35">
      <c r="A61" s="30"/>
      <c r="B61" s="30"/>
      <c r="C61" s="31"/>
      <c r="D61" s="31"/>
      <c r="E61" s="31"/>
      <c r="F61" s="31"/>
      <c r="G61" s="31"/>
      <c r="H61" s="31"/>
      <c r="I61" s="31"/>
      <c r="J61" s="32"/>
      <c r="K61" s="20"/>
      <c r="L61" s="30"/>
      <c r="M61" s="30"/>
      <c r="N61" s="31"/>
      <c r="O61" s="31"/>
      <c r="P61" s="31"/>
      <c r="Q61" s="31"/>
      <c r="R61" s="31"/>
      <c r="S61" s="31"/>
      <c r="T61" s="31"/>
      <c r="U61" s="32"/>
      <c r="V61" s="20"/>
      <c r="W61" s="30"/>
      <c r="X61" s="30"/>
      <c r="Y61" s="56"/>
      <c r="Z61" s="56"/>
      <c r="AA61" s="56"/>
      <c r="AB61" s="56"/>
      <c r="AC61" s="56"/>
      <c r="AD61" s="56"/>
      <c r="AE61" s="57"/>
      <c r="AF61" s="32"/>
    </row>
    <row r="62" spans="1:32" ht="15.5" x14ac:dyDescent="0.35">
      <c r="A62" s="103" t="s">
        <v>154</v>
      </c>
      <c r="B62" s="26" t="s">
        <v>152</v>
      </c>
      <c r="C62" s="62">
        <v>1097976.0936806099</v>
      </c>
      <c r="D62" s="62">
        <v>914421.77714309399</v>
      </c>
      <c r="E62" s="62">
        <v>1254931.3770602599</v>
      </c>
      <c r="F62" s="62">
        <v>1339876.2857460501</v>
      </c>
      <c r="G62" s="62">
        <v>1394107.5204235499</v>
      </c>
      <c r="H62" s="62">
        <v>1151189.74150536</v>
      </c>
      <c r="I62" s="62">
        <v>7152502.7955589397</v>
      </c>
      <c r="J62" s="63">
        <v>0.66541470800000002</v>
      </c>
      <c r="K62" s="20"/>
      <c r="L62" s="103" t="s">
        <v>154</v>
      </c>
      <c r="M62" s="26" t="s">
        <v>152</v>
      </c>
      <c r="N62" s="62">
        <v>733694.26</v>
      </c>
      <c r="O62" s="62">
        <v>645763.89</v>
      </c>
      <c r="P62" s="62">
        <v>815190.27</v>
      </c>
      <c r="Q62" s="62">
        <v>894824.18</v>
      </c>
      <c r="R62" s="62">
        <v>924083.51</v>
      </c>
      <c r="S62" s="62">
        <v>763402.06</v>
      </c>
      <c r="T62" s="62">
        <v>4776958.17</v>
      </c>
      <c r="U62" s="63">
        <v>0.69440943690000001</v>
      </c>
      <c r="V62" s="20"/>
      <c r="W62" s="103" t="s">
        <v>154</v>
      </c>
      <c r="X62" s="26" t="s">
        <v>152</v>
      </c>
      <c r="Y62" s="44">
        <v>770</v>
      </c>
      <c r="Z62" s="44">
        <v>682</v>
      </c>
      <c r="AA62" s="44">
        <v>800</v>
      </c>
      <c r="AB62" s="44">
        <v>810</v>
      </c>
      <c r="AC62" s="44">
        <v>771</v>
      </c>
      <c r="AD62" s="44">
        <v>725</v>
      </c>
      <c r="AE62" s="55">
        <v>4558</v>
      </c>
      <c r="AF62" s="28">
        <v>0.14241079800000001</v>
      </c>
    </row>
    <row r="63" spans="1:32" ht="15.5" x14ac:dyDescent="0.35">
      <c r="A63" s="103"/>
      <c r="B63" s="26" t="s">
        <v>153</v>
      </c>
      <c r="C63" s="27">
        <v>205182.56</v>
      </c>
      <c r="D63" s="27">
        <v>179147.81</v>
      </c>
      <c r="E63" s="27">
        <v>204182.75</v>
      </c>
      <c r="F63" s="27">
        <v>232522.3</v>
      </c>
      <c r="G63" s="27">
        <v>208280.07</v>
      </c>
      <c r="H63" s="27">
        <v>189452.57</v>
      </c>
      <c r="I63" s="27">
        <v>1218768.06</v>
      </c>
      <c r="J63" s="28">
        <v>0.80652691909999996</v>
      </c>
      <c r="K63" s="20"/>
      <c r="L63" s="103"/>
      <c r="M63" s="26" t="s">
        <v>153</v>
      </c>
      <c r="N63" s="27">
        <v>205176.56</v>
      </c>
      <c r="O63" s="27">
        <v>179129.81</v>
      </c>
      <c r="P63" s="27">
        <v>204168.75</v>
      </c>
      <c r="Q63" s="27">
        <v>232483.3</v>
      </c>
      <c r="R63" s="27">
        <v>208257.07</v>
      </c>
      <c r="S63" s="27">
        <v>189426.57</v>
      </c>
      <c r="T63" s="27">
        <v>1218642.06</v>
      </c>
      <c r="U63" s="28">
        <v>0.80651662079999997</v>
      </c>
      <c r="V63" s="20"/>
      <c r="W63" s="103"/>
      <c r="X63" s="26" t="s">
        <v>153</v>
      </c>
      <c r="Y63" s="44">
        <v>1080</v>
      </c>
      <c r="Z63" s="44">
        <v>1068</v>
      </c>
      <c r="AA63" s="44">
        <v>1232</v>
      </c>
      <c r="AB63" s="44">
        <v>1314</v>
      </c>
      <c r="AC63" s="44">
        <v>1160</v>
      </c>
      <c r="AD63" s="44">
        <v>1092</v>
      </c>
      <c r="AE63" s="55">
        <v>6946</v>
      </c>
      <c r="AF63" s="28">
        <v>0.72159661050000001</v>
      </c>
    </row>
    <row r="64" spans="1:32" ht="15.5" x14ac:dyDescent="0.35">
      <c r="A64" s="58" t="s">
        <v>149</v>
      </c>
      <c r="B64" s="26"/>
      <c r="C64" s="53">
        <f>SUM(C59:C63)</f>
        <v>1969398.7606139211</v>
      </c>
      <c r="D64" s="53">
        <f t="shared" ref="D64:I64" si="12">SUM(D59:D63)</f>
        <v>1335808.353483086</v>
      </c>
      <c r="E64" s="53">
        <f t="shared" si="12"/>
        <v>1960984.8113560008</v>
      </c>
      <c r="F64" s="53">
        <f t="shared" si="12"/>
        <v>1896981.318988268</v>
      </c>
      <c r="G64" s="53">
        <f t="shared" si="12"/>
        <v>1824550.0862376881</v>
      </c>
      <c r="H64" s="53">
        <f t="shared" si="12"/>
        <v>1682098.3334690791</v>
      </c>
      <c r="I64" s="53">
        <f t="shared" si="12"/>
        <v>10669821.664148061</v>
      </c>
      <c r="J64" s="40">
        <f>SUMPRODUCT(I59:I63,J59:J63)/SUM(I59:I63)</f>
        <v>0.61023901176497752</v>
      </c>
      <c r="K64" s="20"/>
      <c r="L64" s="58" t="s">
        <v>149</v>
      </c>
      <c r="M64" s="26"/>
      <c r="N64" s="53">
        <f t="shared" ref="N64:T64" si="13">SUM(N59:N63)</f>
        <v>1109762.5900000001</v>
      </c>
      <c r="O64" s="53">
        <f t="shared" si="13"/>
        <v>888653.54</v>
      </c>
      <c r="P64" s="53">
        <f t="shared" si="13"/>
        <v>1187436.8700000001</v>
      </c>
      <c r="Q64" s="53">
        <f t="shared" si="13"/>
        <v>1240254.06</v>
      </c>
      <c r="R64" s="53">
        <f t="shared" si="13"/>
        <v>1214102.26</v>
      </c>
      <c r="S64" s="53">
        <f t="shared" si="13"/>
        <v>1095025.54</v>
      </c>
      <c r="T64" s="53">
        <f t="shared" si="13"/>
        <v>6735234.8599999994</v>
      </c>
      <c r="U64" s="40">
        <f>SUMPRODUCT(T59:T63,U59:U63)/SUM(T59:T63)</f>
        <v>0.66898876823142961</v>
      </c>
      <c r="V64" s="20"/>
      <c r="W64" s="58" t="s">
        <v>149</v>
      </c>
      <c r="X64" s="26"/>
      <c r="Y64" s="59">
        <v>1903</v>
      </c>
      <c r="Z64" s="59">
        <v>1781</v>
      </c>
      <c r="AA64" s="59">
        <v>2093</v>
      </c>
      <c r="AB64" s="59">
        <v>2165</v>
      </c>
      <c r="AC64" s="59">
        <v>1965</v>
      </c>
      <c r="AD64" s="59">
        <v>1877</v>
      </c>
      <c r="AE64" s="59">
        <v>11784</v>
      </c>
      <c r="AF64" s="40">
        <v>0.48580442097610321</v>
      </c>
    </row>
    <row r="65" spans="1:32" s="18" customFormat="1" ht="18.5" x14ac:dyDescent="0.45">
      <c r="A65" s="106">
        <v>2019</v>
      </c>
      <c r="B65" s="106"/>
      <c r="C65" s="106"/>
      <c r="D65" s="106"/>
      <c r="E65" s="106"/>
      <c r="F65" s="106"/>
      <c r="G65" s="106"/>
      <c r="H65" s="106"/>
      <c r="I65" s="106"/>
      <c r="J65" s="106"/>
      <c r="K65" s="67"/>
      <c r="L65" s="106">
        <v>2019</v>
      </c>
      <c r="M65" s="106"/>
      <c r="N65" s="106"/>
      <c r="O65" s="106"/>
      <c r="P65" s="106"/>
      <c r="Q65" s="106"/>
      <c r="R65" s="106"/>
      <c r="S65" s="106"/>
      <c r="T65" s="106"/>
      <c r="U65" s="106"/>
      <c r="V65" s="67"/>
      <c r="W65" s="106">
        <v>2019</v>
      </c>
      <c r="X65" s="106"/>
      <c r="Y65" s="106"/>
      <c r="Z65" s="106"/>
      <c r="AA65" s="106"/>
      <c r="AB65" s="106"/>
      <c r="AC65" s="106"/>
      <c r="AD65" s="106"/>
      <c r="AE65" s="106"/>
      <c r="AF65" s="106"/>
    </row>
    <row r="66" spans="1:32" ht="15.5" x14ac:dyDescent="0.35">
      <c r="A66" s="23"/>
      <c r="B66" s="23"/>
      <c r="C66" s="21" t="s">
        <v>143</v>
      </c>
      <c r="D66" s="21" t="s">
        <v>144</v>
      </c>
      <c r="E66" s="21" t="s">
        <v>145</v>
      </c>
      <c r="F66" s="21" t="s">
        <v>146</v>
      </c>
      <c r="G66" s="21" t="s">
        <v>147</v>
      </c>
      <c r="H66" s="21" t="s">
        <v>148</v>
      </c>
      <c r="I66" s="21" t="s">
        <v>149</v>
      </c>
      <c r="J66" s="21" t="s">
        <v>164</v>
      </c>
      <c r="K66" s="24"/>
      <c r="L66" s="23"/>
      <c r="M66" s="23"/>
      <c r="N66" s="21" t="s">
        <v>143</v>
      </c>
      <c r="O66" s="21" t="s">
        <v>144</v>
      </c>
      <c r="P66" s="21" t="s">
        <v>145</v>
      </c>
      <c r="Q66" s="21" t="s">
        <v>146</v>
      </c>
      <c r="R66" s="21" t="s">
        <v>147</v>
      </c>
      <c r="S66" s="21" t="s">
        <v>148</v>
      </c>
      <c r="T66" s="21" t="s">
        <v>149</v>
      </c>
      <c r="U66" s="21" t="s">
        <v>164</v>
      </c>
      <c r="V66" s="24"/>
      <c r="W66" s="23"/>
      <c r="X66" s="23"/>
      <c r="Y66" s="21" t="s">
        <v>143</v>
      </c>
      <c r="Z66" s="21" t="s">
        <v>144</v>
      </c>
      <c r="AA66" s="21" t="s">
        <v>145</v>
      </c>
      <c r="AB66" s="21" t="s">
        <v>146</v>
      </c>
      <c r="AC66" s="21" t="s">
        <v>147</v>
      </c>
      <c r="AD66" s="21" t="s">
        <v>148</v>
      </c>
      <c r="AE66" s="21" t="s">
        <v>149</v>
      </c>
      <c r="AF66" s="21" t="s">
        <v>164</v>
      </c>
    </row>
    <row r="67" spans="1:32" ht="15.5" x14ac:dyDescent="0.35">
      <c r="A67" s="103" t="s">
        <v>151</v>
      </c>
      <c r="B67" s="26" t="s">
        <v>152</v>
      </c>
      <c r="C67" s="62">
        <v>695057.09744758205</v>
      </c>
      <c r="D67" s="62">
        <v>379584.06680376199</v>
      </c>
      <c r="E67" s="62">
        <v>302032.19936024502</v>
      </c>
      <c r="F67" s="62">
        <v>249971.010334291</v>
      </c>
      <c r="G67" s="62">
        <v>396424.408999254</v>
      </c>
      <c r="H67" s="62">
        <v>340610.67306090501</v>
      </c>
      <c r="I67" s="62">
        <v>2363679.4560060399</v>
      </c>
      <c r="J67" s="63">
        <v>0.28411965989999999</v>
      </c>
      <c r="K67" s="20"/>
      <c r="L67" s="103" t="s">
        <v>151</v>
      </c>
      <c r="M67" s="26" t="s">
        <v>152</v>
      </c>
      <c r="N67" s="62">
        <v>207652.86</v>
      </c>
      <c r="O67" s="62">
        <v>104634.54</v>
      </c>
      <c r="P67" s="62">
        <v>79519.14</v>
      </c>
      <c r="Q67" s="62">
        <v>75841.62</v>
      </c>
      <c r="R67" s="62">
        <v>105287.35</v>
      </c>
      <c r="S67" s="62">
        <v>88593.08</v>
      </c>
      <c r="T67" s="62">
        <v>661528.59</v>
      </c>
      <c r="U67" s="63">
        <v>0.2573099942</v>
      </c>
      <c r="V67" s="20"/>
      <c r="W67" s="103" t="s">
        <v>151</v>
      </c>
      <c r="X67" s="26" t="s">
        <v>152</v>
      </c>
      <c r="Y67" s="44">
        <v>24</v>
      </c>
      <c r="Z67" s="44">
        <v>12</v>
      </c>
      <c r="AA67" s="23" t="s">
        <v>187</v>
      </c>
      <c r="AB67" s="23" t="s">
        <v>187</v>
      </c>
      <c r="AC67" s="44">
        <v>14</v>
      </c>
      <c r="AD67" s="44">
        <v>14</v>
      </c>
      <c r="AE67" s="55">
        <v>82</v>
      </c>
      <c r="AF67" s="28">
        <v>0.20347394539999999</v>
      </c>
    </row>
    <row r="68" spans="1:32" ht="15.5" x14ac:dyDescent="0.35">
      <c r="A68" s="103"/>
      <c r="B68" s="26" t="s">
        <v>153</v>
      </c>
      <c r="C68" s="27">
        <v>29383.39</v>
      </c>
      <c r="D68" s="27">
        <v>17987.849999999999</v>
      </c>
      <c r="E68" s="27">
        <v>10723.83</v>
      </c>
      <c r="F68" s="27">
        <v>12650.84</v>
      </c>
      <c r="G68" s="27">
        <v>16832.82</v>
      </c>
      <c r="H68" s="27">
        <v>16288.84</v>
      </c>
      <c r="I68" s="27">
        <v>103867.57</v>
      </c>
      <c r="J68" s="28">
        <v>0.20792795159999999</v>
      </c>
      <c r="K68" s="20"/>
      <c r="L68" s="103"/>
      <c r="M68" s="26" t="s">
        <v>153</v>
      </c>
      <c r="N68" s="27">
        <v>29383.39</v>
      </c>
      <c r="O68" s="27">
        <v>17987.849999999999</v>
      </c>
      <c r="P68" s="27">
        <v>10723.83</v>
      </c>
      <c r="Q68" s="27">
        <v>12650.84</v>
      </c>
      <c r="R68" s="27">
        <v>16832.82</v>
      </c>
      <c r="S68" s="27">
        <v>16288.84</v>
      </c>
      <c r="T68" s="27">
        <v>103867.57</v>
      </c>
      <c r="U68" s="28">
        <v>0.20792961660000001</v>
      </c>
      <c r="V68" s="20"/>
      <c r="W68" s="103"/>
      <c r="X68" s="26" t="s">
        <v>153</v>
      </c>
      <c r="Y68" s="44">
        <v>68</v>
      </c>
      <c r="Z68" s="44">
        <v>32</v>
      </c>
      <c r="AA68" s="23" t="s">
        <v>187</v>
      </c>
      <c r="AB68" s="23" t="s">
        <v>187</v>
      </c>
      <c r="AC68" s="44">
        <v>35</v>
      </c>
      <c r="AD68" s="44">
        <v>36</v>
      </c>
      <c r="AE68" s="55">
        <v>214</v>
      </c>
      <c r="AF68" s="28">
        <v>0.17412530509999999</v>
      </c>
    </row>
    <row r="69" spans="1:32" ht="5" customHeight="1" x14ac:dyDescent="0.35">
      <c r="A69" s="30"/>
      <c r="B69" s="30"/>
      <c r="C69" s="31"/>
      <c r="D69" s="31"/>
      <c r="E69" s="31"/>
      <c r="F69" s="31"/>
      <c r="G69" s="31"/>
      <c r="H69" s="31"/>
      <c r="I69" s="31"/>
      <c r="J69" s="32"/>
      <c r="K69" s="20"/>
      <c r="L69" s="30"/>
      <c r="M69" s="30"/>
      <c r="N69" s="31"/>
      <c r="O69" s="31"/>
      <c r="P69" s="31"/>
      <c r="Q69" s="31"/>
      <c r="R69" s="31"/>
      <c r="S69" s="31"/>
      <c r="T69" s="31"/>
      <c r="U69" s="32"/>
      <c r="V69" s="20"/>
      <c r="W69" s="30"/>
      <c r="X69" s="30"/>
      <c r="Y69" s="56"/>
      <c r="Z69" s="56"/>
      <c r="AA69" s="56"/>
      <c r="AB69" s="56"/>
      <c r="AC69" s="56"/>
      <c r="AD69" s="56"/>
      <c r="AE69" s="57"/>
      <c r="AF69" s="32"/>
    </row>
    <row r="70" spans="1:32" ht="15.5" x14ac:dyDescent="0.35">
      <c r="A70" s="103" t="s">
        <v>154</v>
      </c>
      <c r="B70" s="26" t="s">
        <v>152</v>
      </c>
      <c r="C70" s="62">
        <v>1175618.46935229</v>
      </c>
      <c r="D70" s="62">
        <v>1114345.20596963</v>
      </c>
      <c r="E70" s="62">
        <v>1116694.8551359801</v>
      </c>
      <c r="F70" s="62">
        <v>1284877.11611114</v>
      </c>
      <c r="G70" s="62">
        <v>1366190.1180813001</v>
      </c>
      <c r="H70" s="62">
        <v>1074147.5406363001</v>
      </c>
      <c r="I70" s="62">
        <v>7131873.3052866701</v>
      </c>
      <c r="J70" s="63">
        <v>0.63708227080000002</v>
      </c>
      <c r="K70" s="20"/>
      <c r="L70" s="103" t="s">
        <v>154</v>
      </c>
      <c r="M70" s="26" t="s">
        <v>152</v>
      </c>
      <c r="N70" s="62">
        <v>723389.22</v>
      </c>
      <c r="O70" s="62">
        <v>701514.95</v>
      </c>
      <c r="P70" s="62">
        <v>678291.34</v>
      </c>
      <c r="Q70" s="62">
        <v>815683.26</v>
      </c>
      <c r="R70" s="62">
        <v>825970.71</v>
      </c>
      <c r="S70" s="62">
        <v>708884.94</v>
      </c>
      <c r="T70" s="62">
        <v>4453734.42</v>
      </c>
      <c r="U70" s="63">
        <v>0.66857385599999997</v>
      </c>
      <c r="V70" s="20"/>
      <c r="W70" s="103" t="s">
        <v>154</v>
      </c>
      <c r="X70" s="26" t="s">
        <v>152</v>
      </c>
      <c r="Y70" s="44">
        <v>700</v>
      </c>
      <c r="Z70" s="44">
        <v>661</v>
      </c>
      <c r="AA70" s="44">
        <v>651</v>
      </c>
      <c r="AB70" s="44">
        <v>827</v>
      </c>
      <c r="AC70" s="44">
        <v>749</v>
      </c>
      <c r="AD70" s="44">
        <v>678</v>
      </c>
      <c r="AE70" s="55">
        <v>4266</v>
      </c>
      <c r="AF70" s="28">
        <v>0.14081996429999999</v>
      </c>
    </row>
    <row r="71" spans="1:32" ht="15.5" x14ac:dyDescent="0.35">
      <c r="A71" s="103"/>
      <c r="B71" s="26" t="s">
        <v>153</v>
      </c>
      <c r="C71" s="27">
        <v>176416.91</v>
      </c>
      <c r="D71" s="27">
        <v>183350.75</v>
      </c>
      <c r="E71" s="27">
        <v>178261.34</v>
      </c>
      <c r="F71" s="27">
        <v>195118.94</v>
      </c>
      <c r="G71" s="27">
        <v>193182.88</v>
      </c>
      <c r="H71" s="27">
        <v>164700.91</v>
      </c>
      <c r="I71" s="27">
        <v>1091031.73</v>
      </c>
      <c r="J71" s="28">
        <v>0.76561959469999996</v>
      </c>
      <c r="K71" s="20"/>
      <c r="L71" s="103"/>
      <c r="M71" s="26" t="s">
        <v>153</v>
      </c>
      <c r="N71" s="27">
        <v>176394.91</v>
      </c>
      <c r="O71" s="27">
        <v>183340.75</v>
      </c>
      <c r="P71" s="27">
        <v>178234.34</v>
      </c>
      <c r="Q71" s="27">
        <v>195095.74</v>
      </c>
      <c r="R71" s="27">
        <v>193164.88</v>
      </c>
      <c r="S71" s="27">
        <v>164693.91</v>
      </c>
      <c r="T71" s="27">
        <v>1090924.53</v>
      </c>
      <c r="U71" s="28">
        <v>0.76561747030000005</v>
      </c>
      <c r="V71" s="20"/>
      <c r="W71" s="103"/>
      <c r="X71" s="26" t="s">
        <v>153</v>
      </c>
      <c r="Y71" s="44">
        <v>1066</v>
      </c>
      <c r="Z71" s="44">
        <v>1069</v>
      </c>
      <c r="AA71" s="44">
        <v>1001</v>
      </c>
      <c r="AB71" s="44">
        <v>1241</v>
      </c>
      <c r="AC71" s="44">
        <v>1064</v>
      </c>
      <c r="AD71" s="44">
        <v>936</v>
      </c>
      <c r="AE71" s="55">
        <v>6377</v>
      </c>
      <c r="AF71" s="28">
        <v>0.69342981849999996</v>
      </c>
    </row>
    <row r="72" spans="1:32" ht="15.5" x14ac:dyDescent="0.35">
      <c r="A72" s="58" t="s">
        <v>149</v>
      </c>
      <c r="B72" s="26"/>
      <c r="C72" s="53">
        <f t="shared" ref="C72:I72" si="14">SUM(C67:C71)</f>
        <v>2076475.8667998721</v>
      </c>
      <c r="D72" s="53">
        <f t="shared" si="14"/>
        <v>1695267.8727733921</v>
      </c>
      <c r="E72" s="53">
        <f t="shared" si="14"/>
        <v>1607712.2244962251</v>
      </c>
      <c r="F72" s="53">
        <f t="shared" si="14"/>
        <v>1742617.9064454311</v>
      </c>
      <c r="G72" s="53">
        <f t="shared" si="14"/>
        <v>1972630.2270805542</v>
      </c>
      <c r="H72" s="53">
        <f t="shared" si="14"/>
        <v>1595747.9636972051</v>
      </c>
      <c r="I72" s="53">
        <f t="shared" si="14"/>
        <v>10690452.06129271</v>
      </c>
      <c r="J72" s="40">
        <f>SUMPRODUCT(I67:I71,J67:J71)/SUM(I67:I71)</f>
        <v>0.56799002050844505</v>
      </c>
      <c r="K72" s="20"/>
      <c r="L72" s="58" t="s">
        <v>149</v>
      </c>
      <c r="M72" s="26"/>
      <c r="N72" s="53">
        <f t="shared" ref="N72:T72" si="15">SUM(N67:N71)</f>
        <v>1136820.3799999999</v>
      </c>
      <c r="O72" s="53">
        <f t="shared" si="15"/>
        <v>1007478.09</v>
      </c>
      <c r="P72" s="53">
        <f t="shared" si="15"/>
        <v>946768.64999999991</v>
      </c>
      <c r="Q72" s="53">
        <f t="shared" si="15"/>
        <v>1099271.46</v>
      </c>
      <c r="R72" s="53">
        <f t="shared" si="15"/>
        <v>1141255.76</v>
      </c>
      <c r="S72" s="53">
        <f t="shared" si="15"/>
        <v>978460.77</v>
      </c>
      <c r="T72" s="53">
        <f t="shared" si="15"/>
        <v>6310055.1100000003</v>
      </c>
      <c r="U72" s="40">
        <f>SUMPRODUCT(T67:T71,U67:U71)/SUM(T67:T71)</f>
        <v>0.63465314733034828</v>
      </c>
      <c r="V72" s="20"/>
      <c r="W72" s="58" t="s">
        <v>149</v>
      </c>
      <c r="X72" s="26"/>
      <c r="Y72" s="26">
        <v>1858</v>
      </c>
      <c r="Z72" s="59">
        <v>1774</v>
      </c>
      <c r="AA72" s="59">
        <v>1680</v>
      </c>
      <c r="AB72" s="59">
        <v>2101</v>
      </c>
      <c r="AC72" s="59">
        <v>1862</v>
      </c>
      <c r="AD72" s="59">
        <v>1664</v>
      </c>
      <c r="AE72" s="59">
        <v>10939</v>
      </c>
      <c r="AF72" s="40">
        <v>0.46409064805672368</v>
      </c>
    </row>
    <row r="74" spans="1:32" ht="24" x14ac:dyDescent="0.7">
      <c r="A74" s="109" t="s">
        <v>166</v>
      </c>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row>
    <row r="75" spans="1:32" s="18" customFormat="1" ht="18.5" x14ac:dyDescent="0.45">
      <c r="A75" s="105" t="s">
        <v>140</v>
      </c>
      <c r="B75" s="105"/>
      <c r="C75" s="105"/>
      <c r="D75" s="105"/>
      <c r="E75" s="105"/>
      <c r="F75" s="105"/>
      <c r="G75" s="105"/>
      <c r="H75" s="105"/>
      <c r="I75" s="105"/>
      <c r="J75" s="105"/>
      <c r="K75" s="17"/>
      <c r="L75" s="105" t="s">
        <v>141</v>
      </c>
      <c r="M75" s="105"/>
      <c r="N75" s="105"/>
      <c r="O75" s="105"/>
      <c r="P75" s="105"/>
      <c r="Q75" s="105"/>
      <c r="R75" s="105"/>
      <c r="S75" s="105"/>
      <c r="T75" s="105"/>
      <c r="U75" s="105"/>
      <c r="V75" s="17"/>
      <c r="W75" s="105" t="s">
        <v>142</v>
      </c>
      <c r="X75" s="105"/>
      <c r="Y75" s="105"/>
      <c r="Z75" s="105"/>
      <c r="AA75" s="105"/>
      <c r="AB75" s="105"/>
      <c r="AC75" s="105"/>
      <c r="AD75" s="105"/>
      <c r="AE75" s="105"/>
      <c r="AF75" s="105"/>
    </row>
    <row r="76" spans="1:32" s="18" customFormat="1" ht="18.5" x14ac:dyDescent="0.45">
      <c r="A76" s="106">
        <v>2018</v>
      </c>
      <c r="B76" s="106"/>
      <c r="C76" s="106"/>
      <c r="D76" s="106"/>
      <c r="E76" s="106"/>
      <c r="F76" s="106"/>
      <c r="G76" s="106"/>
      <c r="H76" s="106"/>
      <c r="I76" s="106"/>
      <c r="J76" s="106"/>
      <c r="K76" s="67"/>
      <c r="L76" s="106">
        <v>2018</v>
      </c>
      <c r="M76" s="106"/>
      <c r="N76" s="106"/>
      <c r="O76" s="106"/>
      <c r="P76" s="106"/>
      <c r="Q76" s="106"/>
      <c r="R76" s="106"/>
      <c r="S76" s="106"/>
      <c r="T76" s="106"/>
      <c r="U76" s="106"/>
      <c r="V76" s="67"/>
      <c r="W76" s="106">
        <v>2018</v>
      </c>
      <c r="X76" s="106"/>
      <c r="Y76" s="106"/>
      <c r="Z76" s="106"/>
      <c r="AA76" s="106"/>
      <c r="AB76" s="106"/>
      <c r="AC76" s="106"/>
      <c r="AD76" s="106"/>
      <c r="AE76" s="106"/>
      <c r="AF76" s="106"/>
    </row>
    <row r="77" spans="1:32" ht="15.5" x14ac:dyDescent="0.35">
      <c r="A77" s="23"/>
      <c r="B77" s="23"/>
      <c r="C77" s="21" t="s">
        <v>143</v>
      </c>
      <c r="D77" s="21" t="s">
        <v>144</v>
      </c>
      <c r="E77" s="21" t="s">
        <v>145</v>
      </c>
      <c r="F77" s="21" t="s">
        <v>146</v>
      </c>
      <c r="G77" s="21" t="s">
        <v>147</v>
      </c>
      <c r="H77" s="21" t="s">
        <v>148</v>
      </c>
      <c r="I77" s="21" t="s">
        <v>149</v>
      </c>
      <c r="J77" s="21" t="s">
        <v>164</v>
      </c>
      <c r="K77" s="24"/>
      <c r="L77" s="23"/>
      <c r="M77" s="23"/>
      <c r="N77" s="21" t="s">
        <v>143</v>
      </c>
      <c r="O77" s="21" t="s">
        <v>144</v>
      </c>
      <c r="P77" s="21" t="s">
        <v>145</v>
      </c>
      <c r="Q77" s="21" t="s">
        <v>146</v>
      </c>
      <c r="R77" s="21" t="s">
        <v>147</v>
      </c>
      <c r="S77" s="21" t="s">
        <v>148</v>
      </c>
      <c r="T77" s="21" t="s">
        <v>149</v>
      </c>
      <c r="U77" s="21" t="s">
        <v>164</v>
      </c>
      <c r="V77" s="24"/>
      <c r="W77" s="23"/>
      <c r="X77" s="23"/>
      <c r="Y77" s="21" t="s">
        <v>143</v>
      </c>
      <c r="Z77" s="21" t="s">
        <v>144</v>
      </c>
      <c r="AA77" s="21" t="s">
        <v>145</v>
      </c>
      <c r="AB77" s="21" t="s">
        <v>146</v>
      </c>
      <c r="AC77" s="21" t="s">
        <v>147</v>
      </c>
      <c r="AD77" s="21" t="s">
        <v>148</v>
      </c>
      <c r="AE77" s="21" t="s">
        <v>149</v>
      </c>
      <c r="AF77" s="21" t="s">
        <v>164</v>
      </c>
    </row>
    <row r="78" spans="1:32" ht="15.5" x14ac:dyDescent="0.35">
      <c r="A78" s="103" t="s">
        <v>151</v>
      </c>
      <c r="B78" s="26" t="s">
        <v>152</v>
      </c>
      <c r="C78" s="27">
        <v>53329.2</v>
      </c>
      <c r="D78" s="27">
        <v>87230.05</v>
      </c>
      <c r="E78" s="27">
        <v>33975.370000000003</v>
      </c>
      <c r="F78" s="27">
        <v>58191.61</v>
      </c>
      <c r="G78" s="27">
        <v>0</v>
      </c>
      <c r="H78" s="27">
        <v>19717.7</v>
      </c>
      <c r="I78" s="27">
        <v>252443.93</v>
      </c>
      <c r="J78" s="28">
        <v>0.2798737798</v>
      </c>
      <c r="K78" s="20"/>
      <c r="L78" s="103" t="s">
        <v>151</v>
      </c>
      <c r="M78" s="26" t="s">
        <v>152</v>
      </c>
      <c r="N78" s="27">
        <v>51129.2</v>
      </c>
      <c r="O78" s="27">
        <v>21522.42</v>
      </c>
      <c r="P78" s="27">
        <v>30815.37</v>
      </c>
      <c r="Q78" s="27">
        <v>1340</v>
      </c>
      <c r="R78" s="27">
        <v>0</v>
      </c>
      <c r="S78" s="27">
        <v>18617.7</v>
      </c>
      <c r="T78" s="27">
        <v>123424.69</v>
      </c>
      <c r="U78" s="28">
        <v>0.2188436748</v>
      </c>
      <c r="V78" s="20"/>
      <c r="W78" s="103" t="s">
        <v>151</v>
      </c>
      <c r="X78" s="26" t="s">
        <v>152</v>
      </c>
      <c r="Y78" s="23" t="s">
        <v>187</v>
      </c>
      <c r="Z78" s="23" t="s">
        <v>187</v>
      </c>
      <c r="AA78" s="23" t="s">
        <v>187</v>
      </c>
      <c r="AB78" s="23" t="s">
        <v>187</v>
      </c>
      <c r="AC78" s="23">
        <v>0</v>
      </c>
      <c r="AD78" s="23" t="s">
        <v>187</v>
      </c>
      <c r="AE78" s="55">
        <v>16</v>
      </c>
      <c r="AF78" s="28">
        <v>0.23880597009999999</v>
      </c>
    </row>
    <row r="79" spans="1:32" ht="15.5" x14ac:dyDescent="0.35">
      <c r="A79" s="103"/>
      <c r="B79" s="26" t="s">
        <v>153</v>
      </c>
      <c r="C79" s="27">
        <v>7465.83</v>
      </c>
      <c r="D79" s="27">
        <v>12149.99</v>
      </c>
      <c r="E79" s="27">
        <v>8928.6</v>
      </c>
      <c r="F79" s="27">
        <v>8076.65</v>
      </c>
      <c r="G79" s="27">
        <v>0</v>
      </c>
      <c r="H79" s="27">
        <v>3766.41</v>
      </c>
      <c r="I79" s="27">
        <v>40387.480000000003</v>
      </c>
      <c r="J79" s="28">
        <v>0.27982175650000002</v>
      </c>
      <c r="K79" s="20"/>
      <c r="L79" s="103"/>
      <c r="M79" s="26" t="s">
        <v>153</v>
      </c>
      <c r="N79" s="27">
        <v>7465.83</v>
      </c>
      <c r="O79" s="27">
        <v>8859.7199999999993</v>
      </c>
      <c r="P79" s="27">
        <v>8928.6</v>
      </c>
      <c r="Q79" s="27">
        <v>2115.1</v>
      </c>
      <c r="R79" s="27">
        <v>0</v>
      </c>
      <c r="S79" s="27">
        <v>3766.41</v>
      </c>
      <c r="T79" s="27">
        <v>31135.66</v>
      </c>
      <c r="U79" s="28">
        <v>0.26655937740000002</v>
      </c>
      <c r="V79" s="20"/>
      <c r="W79" s="103"/>
      <c r="X79" s="26" t="s">
        <v>153</v>
      </c>
      <c r="Y79" s="23" t="s">
        <v>187</v>
      </c>
      <c r="Z79" s="23" t="s">
        <v>187</v>
      </c>
      <c r="AA79" s="23" t="s">
        <v>187</v>
      </c>
      <c r="AB79" s="23" t="s">
        <v>187</v>
      </c>
      <c r="AC79" s="23">
        <v>0</v>
      </c>
      <c r="AD79" s="23" t="s">
        <v>187</v>
      </c>
      <c r="AE79" s="55">
        <v>57</v>
      </c>
      <c r="AF79" s="28">
        <v>0.24255319149999999</v>
      </c>
    </row>
    <row r="80" spans="1:32" ht="3.5" customHeight="1" x14ac:dyDescent="0.35">
      <c r="A80" s="30"/>
      <c r="B80" s="30"/>
      <c r="C80" s="31"/>
      <c r="D80" s="31"/>
      <c r="E80" s="31"/>
      <c r="F80" s="31"/>
      <c r="G80" s="31"/>
      <c r="H80" s="31"/>
      <c r="I80" s="31"/>
      <c r="J80" s="32"/>
      <c r="K80" s="20"/>
      <c r="L80" s="30"/>
      <c r="M80" s="30"/>
      <c r="N80" s="31"/>
      <c r="O80" s="31"/>
      <c r="P80" s="31"/>
      <c r="Q80" s="31"/>
      <c r="R80" s="31"/>
      <c r="S80" s="31"/>
      <c r="T80" s="31"/>
      <c r="U80" s="32"/>
      <c r="V80" s="20"/>
      <c r="W80" s="30"/>
      <c r="X80" s="30"/>
      <c r="Y80" s="56"/>
      <c r="Z80" s="56"/>
      <c r="AA80" s="56"/>
      <c r="AB80" s="56"/>
      <c r="AC80" s="56"/>
      <c r="AD80" s="56"/>
      <c r="AE80" s="57"/>
      <c r="AF80" s="32"/>
    </row>
    <row r="81" spans="1:32" ht="15.5" x14ac:dyDescent="0.35">
      <c r="A81" s="103" t="s">
        <v>154</v>
      </c>
      <c r="B81" s="26" t="s">
        <v>152</v>
      </c>
      <c r="C81" s="27">
        <v>110580.55</v>
      </c>
      <c r="D81" s="27">
        <v>112422.9</v>
      </c>
      <c r="E81" s="27">
        <v>142228.49</v>
      </c>
      <c r="F81" s="27">
        <v>171340.57</v>
      </c>
      <c r="G81" s="27">
        <v>153097.66</v>
      </c>
      <c r="H81" s="27">
        <v>124205.52</v>
      </c>
      <c r="I81" s="27">
        <v>813875.69</v>
      </c>
      <c r="J81" s="28">
        <v>0.77552276980000001</v>
      </c>
      <c r="K81" s="20"/>
      <c r="L81" s="103" t="s">
        <v>154</v>
      </c>
      <c r="M81" s="26" t="s">
        <v>152</v>
      </c>
      <c r="N81" s="27">
        <v>88246.83</v>
      </c>
      <c r="O81" s="27">
        <v>90307.86</v>
      </c>
      <c r="P81" s="27">
        <v>116035.7</v>
      </c>
      <c r="Q81" s="27">
        <v>137356.69</v>
      </c>
      <c r="R81" s="27">
        <v>121997.43</v>
      </c>
      <c r="S81" s="27">
        <v>90892.74</v>
      </c>
      <c r="T81" s="27">
        <v>644837.25</v>
      </c>
      <c r="U81" s="28">
        <v>0.78230731980000001</v>
      </c>
      <c r="V81" s="20"/>
      <c r="W81" s="103" t="s">
        <v>154</v>
      </c>
      <c r="X81" s="26" t="s">
        <v>152</v>
      </c>
      <c r="Y81" s="44">
        <v>106</v>
      </c>
      <c r="Z81" s="44">
        <v>142</v>
      </c>
      <c r="AA81" s="44">
        <v>126</v>
      </c>
      <c r="AB81" s="44">
        <v>148</v>
      </c>
      <c r="AC81" s="44">
        <v>152</v>
      </c>
      <c r="AD81" s="44">
        <v>137</v>
      </c>
      <c r="AE81" s="55">
        <v>811</v>
      </c>
      <c r="AF81" s="28">
        <v>0.17332763409999999</v>
      </c>
    </row>
    <row r="82" spans="1:32" ht="15.5" x14ac:dyDescent="0.35">
      <c r="A82" s="103"/>
      <c r="B82" s="26" t="s">
        <v>153</v>
      </c>
      <c r="C82" s="27">
        <v>50763.24</v>
      </c>
      <c r="D82" s="27">
        <v>34483.21</v>
      </c>
      <c r="E82" s="27">
        <v>68760.97</v>
      </c>
      <c r="F82" s="27">
        <v>75452.75</v>
      </c>
      <c r="G82" s="27">
        <v>59993.8</v>
      </c>
      <c r="H82" s="27">
        <v>64245.17</v>
      </c>
      <c r="I82" s="27">
        <v>353699.13999999996</v>
      </c>
      <c r="J82" s="28">
        <v>0.81693477029999995</v>
      </c>
      <c r="K82" s="20"/>
      <c r="L82" s="103"/>
      <c r="M82" s="26" t="s">
        <v>153</v>
      </c>
      <c r="N82" s="27">
        <v>46199.74</v>
      </c>
      <c r="O82" s="27">
        <v>32312.62</v>
      </c>
      <c r="P82" s="27">
        <v>63532.77</v>
      </c>
      <c r="Q82" s="27">
        <v>68569.33</v>
      </c>
      <c r="R82" s="27">
        <v>56663.88</v>
      </c>
      <c r="S82" s="27">
        <v>57330.19</v>
      </c>
      <c r="T82" s="27">
        <v>324608.53000000003</v>
      </c>
      <c r="U82" s="28">
        <v>0.82118437639999997</v>
      </c>
      <c r="V82" s="20"/>
      <c r="W82" s="103"/>
      <c r="X82" s="26" t="s">
        <v>153</v>
      </c>
      <c r="Y82" s="44">
        <v>177</v>
      </c>
      <c r="Z82" s="44">
        <v>149</v>
      </c>
      <c r="AA82" s="44">
        <v>213</v>
      </c>
      <c r="AB82" s="44">
        <v>216</v>
      </c>
      <c r="AC82" s="44">
        <v>242</v>
      </c>
      <c r="AD82" s="44">
        <v>201</v>
      </c>
      <c r="AE82" s="55">
        <v>1198</v>
      </c>
      <c r="AF82" s="28">
        <v>0.763099631</v>
      </c>
    </row>
    <row r="83" spans="1:32" ht="15.5" x14ac:dyDescent="0.35">
      <c r="A83" s="58" t="s">
        <v>149</v>
      </c>
      <c r="B83" s="26"/>
      <c r="C83" s="53">
        <f t="shared" ref="C83:I83" si="16">SUM(C78:C82)</f>
        <v>222138.82</v>
      </c>
      <c r="D83" s="53">
        <f t="shared" si="16"/>
        <v>246286.15</v>
      </c>
      <c r="E83" s="53">
        <f t="shared" si="16"/>
        <v>253893.43</v>
      </c>
      <c r="F83" s="53">
        <f t="shared" si="16"/>
        <v>313061.58</v>
      </c>
      <c r="G83" s="53">
        <f t="shared" si="16"/>
        <v>213091.46000000002</v>
      </c>
      <c r="H83" s="53">
        <f t="shared" si="16"/>
        <v>211934.8</v>
      </c>
      <c r="I83" s="53">
        <f t="shared" si="16"/>
        <v>1460406.2399999998</v>
      </c>
      <c r="J83" s="40">
        <f>SUMPRODUCT(I78:I82,J78:J82)/SUM(I78:I82)</f>
        <v>0.68616660220773162</v>
      </c>
      <c r="K83" s="20"/>
      <c r="L83" s="58" t="s">
        <v>149</v>
      </c>
      <c r="M83" s="26"/>
      <c r="N83" s="53">
        <f t="shared" ref="N83:T83" si="17">SUM(N78:N82)</f>
        <v>193041.59999999998</v>
      </c>
      <c r="O83" s="53">
        <f t="shared" si="17"/>
        <v>153002.62</v>
      </c>
      <c r="P83" s="53">
        <f t="shared" si="17"/>
        <v>219312.43999999997</v>
      </c>
      <c r="Q83" s="53">
        <f t="shared" si="17"/>
        <v>209381.12</v>
      </c>
      <c r="R83" s="53">
        <f t="shared" si="17"/>
        <v>178661.31</v>
      </c>
      <c r="S83" s="53">
        <f t="shared" si="17"/>
        <v>170607.04</v>
      </c>
      <c r="T83" s="53">
        <f t="shared" si="17"/>
        <v>1124006.1299999999</v>
      </c>
      <c r="U83" s="40">
        <f>SUMPRODUCT(T78:T82,U78:U82)/SUM(T78:T82)</f>
        <v>0.71737559732175327</v>
      </c>
      <c r="V83" s="20"/>
      <c r="W83" s="58" t="s">
        <v>149</v>
      </c>
      <c r="X83" s="26"/>
      <c r="Y83" s="59">
        <v>299</v>
      </c>
      <c r="Z83" s="59">
        <v>316</v>
      </c>
      <c r="AA83" s="59">
        <v>355</v>
      </c>
      <c r="AB83" s="59">
        <v>370</v>
      </c>
      <c r="AC83" s="59">
        <v>394</v>
      </c>
      <c r="AD83" s="59">
        <v>348</v>
      </c>
      <c r="AE83" s="59">
        <v>2082</v>
      </c>
      <c r="AF83" s="40">
        <v>0.5150857332517772</v>
      </c>
    </row>
    <row r="84" spans="1:32" s="18" customFormat="1" ht="18.5" x14ac:dyDescent="0.45">
      <c r="A84" s="106">
        <v>2019</v>
      </c>
      <c r="B84" s="106"/>
      <c r="C84" s="106"/>
      <c r="D84" s="106"/>
      <c r="E84" s="106"/>
      <c r="F84" s="106"/>
      <c r="G84" s="106"/>
      <c r="H84" s="106"/>
      <c r="I84" s="106"/>
      <c r="J84" s="106"/>
      <c r="K84" s="67"/>
      <c r="L84" s="106">
        <v>2019</v>
      </c>
      <c r="M84" s="106"/>
      <c r="N84" s="106"/>
      <c r="O84" s="106"/>
      <c r="P84" s="106"/>
      <c r="Q84" s="106"/>
      <c r="R84" s="106"/>
      <c r="S84" s="106"/>
      <c r="T84" s="106"/>
      <c r="U84" s="106"/>
      <c r="V84" s="67"/>
      <c r="W84" s="106">
        <v>2019</v>
      </c>
      <c r="X84" s="106"/>
      <c r="Y84" s="106"/>
      <c r="Z84" s="106"/>
      <c r="AA84" s="106"/>
      <c r="AB84" s="106"/>
      <c r="AC84" s="106"/>
      <c r="AD84" s="106"/>
      <c r="AE84" s="106"/>
      <c r="AF84" s="106"/>
    </row>
    <row r="85" spans="1:32" ht="15.5" x14ac:dyDescent="0.35">
      <c r="A85" s="23"/>
      <c r="B85" s="23"/>
      <c r="C85" s="21" t="s">
        <v>143</v>
      </c>
      <c r="D85" s="21" t="s">
        <v>144</v>
      </c>
      <c r="E85" s="21" t="s">
        <v>145</v>
      </c>
      <c r="F85" s="21" t="s">
        <v>146</v>
      </c>
      <c r="G85" s="21" t="s">
        <v>147</v>
      </c>
      <c r="H85" s="21" t="s">
        <v>148</v>
      </c>
      <c r="I85" s="21" t="s">
        <v>149</v>
      </c>
      <c r="J85" s="21" t="s">
        <v>164</v>
      </c>
      <c r="K85" s="24"/>
      <c r="L85" s="23"/>
      <c r="M85" s="23"/>
      <c r="N85" s="21" t="s">
        <v>143</v>
      </c>
      <c r="O85" s="21" t="s">
        <v>144</v>
      </c>
      <c r="P85" s="21" t="s">
        <v>145</v>
      </c>
      <c r="Q85" s="21" t="s">
        <v>146</v>
      </c>
      <c r="R85" s="21" t="s">
        <v>147</v>
      </c>
      <c r="S85" s="21" t="s">
        <v>148</v>
      </c>
      <c r="T85" s="21" t="s">
        <v>149</v>
      </c>
      <c r="U85" s="21" t="s">
        <v>164</v>
      </c>
      <c r="V85" s="24"/>
      <c r="W85" s="23"/>
      <c r="X85" s="23"/>
      <c r="Y85" s="21" t="s">
        <v>143</v>
      </c>
      <c r="Z85" s="21" t="s">
        <v>144</v>
      </c>
      <c r="AA85" s="21" t="s">
        <v>145</v>
      </c>
      <c r="AB85" s="21" t="s">
        <v>146</v>
      </c>
      <c r="AC85" s="21" t="s">
        <v>147</v>
      </c>
      <c r="AD85" s="21" t="s">
        <v>148</v>
      </c>
      <c r="AE85" s="21" t="s">
        <v>149</v>
      </c>
      <c r="AF85" s="21" t="s">
        <v>164</v>
      </c>
    </row>
    <row r="86" spans="1:32" ht="15.5" x14ac:dyDescent="0.35">
      <c r="A86" s="103" t="s">
        <v>151</v>
      </c>
      <c r="B86" s="26" t="s">
        <v>152</v>
      </c>
      <c r="C86" s="27">
        <v>84810.65</v>
      </c>
      <c r="D86" s="27">
        <v>68471.679999999993</v>
      </c>
      <c r="E86" s="27">
        <v>0</v>
      </c>
      <c r="F86" s="27">
        <v>71505.97</v>
      </c>
      <c r="G86" s="27">
        <v>0</v>
      </c>
      <c r="H86" s="27">
        <v>100511.54</v>
      </c>
      <c r="I86" s="27">
        <v>325299.84000000003</v>
      </c>
      <c r="J86" s="28">
        <v>0.50362925199999997</v>
      </c>
      <c r="K86" s="20"/>
      <c r="L86" s="103" t="s">
        <v>151</v>
      </c>
      <c r="M86" s="26" t="s">
        <v>152</v>
      </c>
      <c r="N86" s="27">
        <v>47229.18</v>
      </c>
      <c r="O86" s="27">
        <v>2728</v>
      </c>
      <c r="P86" s="27">
        <v>0</v>
      </c>
      <c r="Q86" s="27">
        <v>16857.810000000001</v>
      </c>
      <c r="R86" s="27">
        <v>0</v>
      </c>
      <c r="S86" s="27">
        <v>26629.87</v>
      </c>
      <c r="T86" s="27">
        <v>93444.86</v>
      </c>
      <c r="U86" s="28">
        <v>0.2528909023</v>
      </c>
      <c r="V86" s="20"/>
      <c r="W86" s="103" t="s">
        <v>151</v>
      </c>
      <c r="X86" s="26" t="s">
        <v>152</v>
      </c>
      <c r="Y86" s="23" t="s">
        <v>187</v>
      </c>
      <c r="Z86" s="23" t="s">
        <v>187</v>
      </c>
      <c r="AA86" s="23" t="s">
        <v>187</v>
      </c>
      <c r="AB86" s="23" t="s">
        <v>187</v>
      </c>
      <c r="AC86" s="23">
        <v>0</v>
      </c>
      <c r="AD86" s="23" t="s">
        <v>187</v>
      </c>
      <c r="AE86" s="117">
        <v>13</v>
      </c>
      <c r="AF86" s="28">
        <v>0.25</v>
      </c>
    </row>
    <row r="87" spans="1:32" ht="15.5" x14ac:dyDescent="0.35">
      <c r="A87" s="103"/>
      <c r="B87" s="26" t="s">
        <v>153</v>
      </c>
      <c r="C87" s="27">
        <v>13910.88</v>
      </c>
      <c r="D87" s="27">
        <v>5258.67</v>
      </c>
      <c r="E87" s="27">
        <v>11.69</v>
      </c>
      <c r="F87" s="27">
        <v>7234.86</v>
      </c>
      <c r="G87" s="27">
        <v>0</v>
      </c>
      <c r="H87" s="27">
        <v>24198.85</v>
      </c>
      <c r="I87" s="27">
        <v>50614.95</v>
      </c>
      <c r="J87" s="28">
        <v>0.41522931200000002</v>
      </c>
      <c r="K87" s="20"/>
      <c r="L87" s="103"/>
      <c r="M87" s="26" t="s">
        <v>153</v>
      </c>
      <c r="N87" s="27">
        <v>6298.17</v>
      </c>
      <c r="O87" s="27">
        <v>621.34</v>
      </c>
      <c r="P87" s="27">
        <v>11.69</v>
      </c>
      <c r="Q87" s="27">
        <v>1084.67</v>
      </c>
      <c r="R87" s="27">
        <v>0</v>
      </c>
      <c r="S87" s="27">
        <v>10383.469999999999</v>
      </c>
      <c r="T87" s="27">
        <v>18399.34</v>
      </c>
      <c r="U87" s="28">
        <v>0.24824632639999999</v>
      </c>
      <c r="V87" s="20"/>
      <c r="W87" s="103"/>
      <c r="X87" s="26" t="s">
        <v>153</v>
      </c>
      <c r="Y87" s="23" t="s">
        <v>187</v>
      </c>
      <c r="Z87" s="23" t="s">
        <v>187</v>
      </c>
      <c r="AA87" s="23" t="s">
        <v>187</v>
      </c>
      <c r="AB87" s="23" t="s">
        <v>187</v>
      </c>
      <c r="AC87" s="23">
        <v>0</v>
      </c>
      <c r="AD87" s="23" t="s">
        <v>187</v>
      </c>
      <c r="AE87" s="117">
        <v>86</v>
      </c>
      <c r="AF87" s="28">
        <v>0.42786069650000003</v>
      </c>
    </row>
    <row r="88" spans="1:32" ht="5" customHeight="1" x14ac:dyDescent="0.35">
      <c r="A88" s="30"/>
      <c r="B88" s="30"/>
      <c r="C88" s="31"/>
      <c r="D88" s="31"/>
      <c r="E88" s="31"/>
      <c r="F88" s="31"/>
      <c r="G88" s="31"/>
      <c r="H88" s="31"/>
      <c r="I88" s="31"/>
      <c r="J88" s="32"/>
      <c r="K88" s="20"/>
      <c r="L88" s="30"/>
      <c r="M88" s="30"/>
      <c r="N88" s="31"/>
      <c r="O88" s="31"/>
      <c r="P88" s="31"/>
      <c r="Q88" s="31"/>
      <c r="R88" s="31"/>
      <c r="S88" s="31"/>
      <c r="T88" s="31"/>
      <c r="U88" s="32"/>
      <c r="V88" s="20"/>
      <c r="W88" s="30"/>
      <c r="X88" s="30"/>
      <c r="Y88" s="56"/>
      <c r="Z88" s="56"/>
      <c r="AA88" s="56"/>
      <c r="AB88" s="56"/>
      <c r="AC88" s="56"/>
      <c r="AD88" s="56"/>
      <c r="AE88" s="57"/>
      <c r="AF88" s="32"/>
    </row>
    <row r="89" spans="1:32" ht="15.5" x14ac:dyDescent="0.35">
      <c r="A89" s="103" t="s">
        <v>154</v>
      </c>
      <c r="B89" s="26" t="s">
        <v>152</v>
      </c>
      <c r="C89" s="27">
        <v>172171.33</v>
      </c>
      <c r="D89" s="27">
        <v>126512.33</v>
      </c>
      <c r="E89" s="27">
        <v>124607.13</v>
      </c>
      <c r="F89" s="27">
        <v>151744.22</v>
      </c>
      <c r="G89" s="27">
        <v>157136.92000000001</v>
      </c>
      <c r="H89" s="27">
        <v>146324.57</v>
      </c>
      <c r="I89" s="27">
        <v>878496.5</v>
      </c>
      <c r="J89" s="28">
        <v>0.72765556139999998</v>
      </c>
      <c r="K89" s="20"/>
      <c r="L89" s="103" t="s">
        <v>154</v>
      </c>
      <c r="M89" s="26" t="s">
        <v>152</v>
      </c>
      <c r="N89" s="27">
        <v>141047.62</v>
      </c>
      <c r="O89" s="27">
        <v>99646.95</v>
      </c>
      <c r="P89" s="27">
        <v>91681.69</v>
      </c>
      <c r="Q89" s="27">
        <v>114617.38</v>
      </c>
      <c r="R89" s="27">
        <v>127560.71</v>
      </c>
      <c r="S89" s="27">
        <v>118365.72</v>
      </c>
      <c r="T89" s="27">
        <v>692920.07</v>
      </c>
      <c r="U89" s="28">
        <v>0.72890862109999999</v>
      </c>
      <c r="V89" s="20"/>
      <c r="W89" s="103" t="s">
        <v>154</v>
      </c>
      <c r="X89" s="26" t="s">
        <v>152</v>
      </c>
      <c r="Y89" s="44">
        <v>142</v>
      </c>
      <c r="Z89" s="44">
        <v>124</v>
      </c>
      <c r="AA89" s="44">
        <v>135</v>
      </c>
      <c r="AB89" s="44">
        <v>162</v>
      </c>
      <c r="AC89" s="44">
        <v>136</v>
      </c>
      <c r="AD89" s="44">
        <v>160</v>
      </c>
      <c r="AE89" s="55">
        <v>859</v>
      </c>
      <c r="AF89" s="28">
        <v>0.16892822029999999</v>
      </c>
    </row>
    <row r="90" spans="1:32" ht="15.5" x14ac:dyDescent="0.35">
      <c r="A90" s="103"/>
      <c r="B90" s="26" t="s">
        <v>153</v>
      </c>
      <c r="C90" s="27">
        <v>46492.26</v>
      </c>
      <c r="D90" s="27">
        <v>43762.84</v>
      </c>
      <c r="E90" s="27">
        <v>54165.69</v>
      </c>
      <c r="F90" s="27">
        <v>65622.740000000005</v>
      </c>
      <c r="G90" s="27">
        <v>65483.040000000001</v>
      </c>
      <c r="H90" s="27">
        <v>55813.43</v>
      </c>
      <c r="I90" s="27">
        <v>331340</v>
      </c>
      <c r="J90" s="28">
        <v>0.82118447670000005</v>
      </c>
      <c r="K90" s="20"/>
      <c r="L90" s="103"/>
      <c r="M90" s="26" t="s">
        <v>153</v>
      </c>
      <c r="N90" s="27">
        <v>42106.45</v>
      </c>
      <c r="O90" s="27">
        <v>38672.1</v>
      </c>
      <c r="P90" s="27">
        <v>48246.29</v>
      </c>
      <c r="Q90" s="27">
        <v>54639.43</v>
      </c>
      <c r="R90" s="27">
        <v>59991.92</v>
      </c>
      <c r="S90" s="27">
        <v>49752.46</v>
      </c>
      <c r="T90" s="27">
        <v>293408.65000000002</v>
      </c>
      <c r="U90" s="28">
        <v>0.81145973549999995</v>
      </c>
      <c r="V90" s="20"/>
      <c r="W90" s="103"/>
      <c r="X90" s="26" t="s">
        <v>153</v>
      </c>
      <c r="Y90" s="44">
        <v>215</v>
      </c>
      <c r="Z90" s="44">
        <v>184</v>
      </c>
      <c r="AA90" s="44">
        <v>183</v>
      </c>
      <c r="AB90" s="44">
        <v>296</v>
      </c>
      <c r="AC90" s="44">
        <v>235</v>
      </c>
      <c r="AD90" s="44">
        <v>202</v>
      </c>
      <c r="AE90" s="55">
        <v>1315</v>
      </c>
      <c r="AF90" s="28">
        <v>0.77002053390000003</v>
      </c>
    </row>
    <row r="91" spans="1:32" ht="15.5" x14ac:dyDescent="0.35">
      <c r="A91" s="58" t="s">
        <v>149</v>
      </c>
      <c r="B91" s="26"/>
      <c r="C91" s="53">
        <f t="shared" ref="C91:I91" si="18">SUM(C86:C90)</f>
        <v>317385.12</v>
      </c>
      <c r="D91" s="53">
        <f t="shared" si="18"/>
        <v>244005.52</v>
      </c>
      <c r="E91" s="53">
        <f t="shared" si="18"/>
        <v>178784.51</v>
      </c>
      <c r="F91" s="53">
        <f t="shared" si="18"/>
        <v>296107.78999999998</v>
      </c>
      <c r="G91" s="53">
        <f t="shared" si="18"/>
        <v>222619.96000000002</v>
      </c>
      <c r="H91" s="53">
        <f t="shared" si="18"/>
        <v>326848.38999999996</v>
      </c>
      <c r="I91" s="53">
        <f t="shared" si="18"/>
        <v>1585751.29</v>
      </c>
      <c r="J91" s="40">
        <f>SUMPRODUCT(I86:I90,J86:J90)/SUM(I86:I90)</f>
        <v>0.69126947036287589</v>
      </c>
      <c r="K91" s="20"/>
      <c r="L91" s="58" t="s">
        <v>149</v>
      </c>
      <c r="M91" s="26"/>
      <c r="N91" s="53">
        <f t="shared" ref="N91:T91" si="19">SUM(N86:N90)</f>
        <v>236681.41999999998</v>
      </c>
      <c r="O91" s="53">
        <f t="shared" si="19"/>
        <v>141668.38999999998</v>
      </c>
      <c r="P91" s="53">
        <f t="shared" si="19"/>
        <v>139939.67000000001</v>
      </c>
      <c r="Q91" s="53">
        <f t="shared" si="19"/>
        <v>187199.29</v>
      </c>
      <c r="R91" s="53">
        <f t="shared" si="19"/>
        <v>187552.63</v>
      </c>
      <c r="S91" s="53">
        <f t="shared" si="19"/>
        <v>205131.51999999999</v>
      </c>
      <c r="T91" s="53">
        <f t="shared" si="19"/>
        <v>1098172.92</v>
      </c>
      <c r="U91" s="40">
        <f>SUMPRODUCT(T86:T90,U86:U90)/SUM(T86:T90)</f>
        <v>0.70240635855645506</v>
      </c>
      <c r="V91" s="20"/>
      <c r="W91" s="58" t="s">
        <v>149</v>
      </c>
      <c r="X91" s="26"/>
      <c r="Y91" s="60">
        <v>387</v>
      </c>
      <c r="Z91" s="60">
        <v>317</v>
      </c>
      <c r="AA91" s="60">
        <v>319</v>
      </c>
      <c r="AB91" s="60">
        <v>463</v>
      </c>
      <c r="AC91" s="60">
        <v>371</v>
      </c>
      <c r="AD91" s="60">
        <v>416</v>
      </c>
      <c r="AE91" s="59">
        <v>2273</v>
      </c>
      <c r="AF91" s="40">
        <v>0.52693900713383202</v>
      </c>
    </row>
    <row r="92" spans="1:32" s="18" customFormat="1" ht="18.5" x14ac:dyDescent="0.45">
      <c r="A92" s="105" t="s">
        <v>156</v>
      </c>
      <c r="B92" s="105"/>
      <c r="C92" s="105"/>
      <c r="D92" s="105"/>
      <c r="E92" s="105"/>
      <c r="F92" s="105"/>
      <c r="G92" s="105"/>
      <c r="H92" s="105"/>
      <c r="I92" s="105"/>
      <c r="J92" s="105"/>
      <c r="K92" s="17"/>
      <c r="L92" s="105" t="s">
        <v>157</v>
      </c>
      <c r="M92" s="105"/>
      <c r="N92" s="105"/>
      <c r="O92" s="105"/>
      <c r="P92" s="105"/>
      <c r="Q92" s="105"/>
      <c r="R92" s="105"/>
      <c r="S92" s="105"/>
      <c r="T92" s="105"/>
      <c r="U92" s="105"/>
      <c r="V92" s="17"/>
      <c r="W92" s="105" t="s">
        <v>158</v>
      </c>
      <c r="X92" s="105"/>
      <c r="Y92" s="105"/>
      <c r="Z92" s="105"/>
      <c r="AA92" s="105"/>
      <c r="AB92" s="105"/>
      <c r="AC92" s="105"/>
      <c r="AD92" s="105"/>
      <c r="AE92" s="105"/>
      <c r="AF92" s="105"/>
    </row>
    <row r="93" spans="1:32" s="18" customFormat="1" ht="18.5" x14ac:dyDescent="0.45">
      <c r="A93" s="106">
        <v>2018</v>
      </c>
      <c r="B93" s="106"/>
      <c r="C93" s="106"/>
      <c r="D93" s="106"/>
      <c r="E93" s="106"/>
      <c r="F93" s="106"/>
      <c r="G93" s="106"/>
      <c r="H93" s="106"/>
      <c r="I93" s="106"/>
      <c r="J93" s="106"/>
      <c r="K93" s="67"/>
      <c r="L93" s="106">
        <v>2018</v>
      </c>
      <c r="M93" s="106"/>
      <c r="N93" s="106"/>
      <c r="O93" s="106"/>
      <c r="P93" s="106"/>
      <c r="Q93" s="106"/>
      <c r="R93" s="106"/>
      <c r="S93" s="106"/>
      <c r="T93" s="106"/>
      <c r="U93" s="106"/>
      <c r="V93" s="67"/>
      <c r="W93" s="106">
        <v>2018</v>
      </c>
      <c r="X93" s="106"/>
      <c r="Y93" s="106"/>
      <c r="Z93" s="106"/>
      <c r="AA93" s="106"/>
      <c r="AB93" s="106"/>
      <c r="AC93" s="106"/>
      <c r="AD93" s="106"/>
      <c r="AE93" s="106"/>
      <c r="AF93" s="106"/>
    </row>
    <row r="94" spans="1:32" ht="15.5" x14ac:dyDescent="0.35">
      <c r="A94" s="23"/>
      <c r="B94" s="23"/>
      <c r="C94" s="21" t="s">
        <v>143</v>
      </c>
      <c r="D94" s="21" t="s">
        <v>144</v>
      </c>
      <c r="E94" s="21" t="s">
        <v>145</v>
      </c>
      <c r="F94" s="21" t="s">
        <v>146</v>
      </c>
      <c r="G94" s="21" t="s">
        <v>147</v>
      </c>
      <c r="H94" s="21" t="s">
        <v>148</v>
      </c>
      <c r="I94" s="21" t="s">
        <v>149</v>
      </c>
      <c r="J94" s="21" t="s">
        <v>164</v>
      </c>
      <c r="K94" s="24"/>
      <c r="L94" s="23"/>
      <c r="M94" s="23"/>
      <c r="N94" s="21" t="s">
        <v>143</v>
      </c>
      <c r="O94" s="21" t="s">
        <v>144</v>
      </c>
      <c r="P94" s="21" t="s">
        <v>145</v>
      </c>
      <c r="Q94" s="21" t="s">
        <v>146</v>
      </c>
      <c r="R94" s="21" t="s">
        <v>147</v>
      </c>
      <c r="S94" s="21" t="s">
        <v>148</v>
      </c>
      <c r="T94" s="21" t="s">
        <v>149</v>
      </c>
      <c r="U94" s="21" t="s">
        <v>164</v>
      </c>
      <c r="V94" s="24"/>
      <c r="W94" s="23"/>
      <c r="X94" s="23"/>
      <c r="Y94" s="21" t="s">
        <v>143</v>
      </c>
      <c r="Z94" s="21" t="s">
        <v>144</v>
      </c>
      <c r="AA94" s="21" t="s">
        <v>145</v>
      </c>
      <c r="AB94" s="21" t="s">
        <v>146</v>
      </c>
      <c r="AC94" s="21" t="s">
        <v>147</v>
      </c>
      <c r="AD94" s="21" t="s">
        <v>148</v>
      </c>
      <c r="AE94" s="21" t="s">
        <v>149</v>
      </c>
      <c r="AF94" s="21" t="s">
        <v>164</v>
      </c>
    </row>
    <row r="95" spans="1:32" ht="15.5" x14ac:dyDescent="0.35">
      <c r="A95" s="103" t="s">
        <v>151</v>
      </c>
      <c r="B95" s="26" t="s">
        <v>152</v>
      </c>
      <c r="C95" s="27">
        <v>53329.2</v>
      </c>
      <c r="D95" s="27">
        <v>87230.05</v>
      </c>
      <c r="E95" s="27">
        <v>35437.96</v>
      </c>
      <c r="F95" s="27">
        <v>58191.61</v>
      </c>
      <c r="G95" s="27">
        <v>1340</v>
      </c>
      <c r="H95" s="27">
        <v>26203.14</v>
      </c>
      <c r="I95" s="27">
        <v>261731.96</v>
      </c>
      <c r="J95" s="28">
        <v>0.29017102109999998</v>
      </c>
      <c r="K95" s="20"/>
      <c r="L95" s="103" t="s">
        <v>151</v>
      </c>
      <c r="M95" s="26" t="s">
        <v>152</v>
      </c>
      <c r="N95" s="27">
        <v>51129.2</v>
      </c>
      <c r="O95" s="27">
        <v>21522.42</v>
      </c>
      <c r="P95" s="27">
        <v>32277.96</v>
      </c>
      <c r="Q95" s="27">
        <v>1340</v>
      </c>
      <c r="R95" s="27">
        <v>1340</v>
      </c>
      <c r="S95" s="27">
        <v>24623.14</v>
      </c>
      <c r="T95" s="27">
        <v>132232.72</v>
      </c>
      <c r="U95" s="28">
        <v>0.2344611469</v>
      </c>
      <c r="V95" s="20"/>
      <c r="W95" s="103" t="s">
        <v>151</v>
      </c>
      <c r="X95" s="26" t="s">
        <v>152</v>
      </c>
      <c r="Y95" s="23" t="s">
        <v>187</v>
      </c>
      <c r="Z95" s="23" t="s">
        <v>187</v>
      </c>
      <c r="AA95" s="23" t="s">
        <v>187</v>
      </c>
      <c r="AB95" s="23" t="s">
        <v>187</v>
      </c>
      <c r="AC95" s="23" t="s">
        <v>187</v>
      </c>
      <c r="AD95" s="23" t="s">
        <v>187</v>
      </c>
      <c r="AE95" s="55">
        <v>19</v>
      </c>
      <c r="AF95" s="28">
        <v>0.28358208959999998</v>
      </c>
    </row>
    <row r="96" spans="1:32" ht="15.5" x14ac:dyDescent="0.35">
      <c r="A96" s="103"/>
      <c r="B96" s="26" t="s">
        <v>153</v>
      </c>
      <c r="C96" s="27">
        <v>7465.83</v>
      </c>
      <c r="D96" s="27">
        <v>12149.99</v>
      </c>
      <c r="E96" s="27">
        <v>10450.75</v>
      </c>
      <c r="F96" s="27">
        <v>8076.65</v>
      </c>
      <c r="G96" s="27">
        <v>651.09</v>
      </c>
      <c r="H96" s="27">
        <v>5176.6899999999996</v>
      </c>
      <c r="I96" s="27">
        <v>43971</v>
      </c>
      <c r="J96" s="28">
        <v>0.30464991759999999</v>
      </c>
      <c r="K96" s="20"/>
      <c r="L96" s="103"/>
      <c r="M96" s="26" t="s">
        <v>153</v>
      </c>
      <c r="N96" s="27">
        <v>7465.83</v>
      </c>
      <c r="O96" s="27">
        <v>8859.7199999999993</v>
      </c>
      <c r="P96" s="27">
        <v>10450.75</v>
      </c>
      <c r="Q96" s="27">
        <v>2115.1</v>
      </c>
      <c r="R96" s="27">
        <v>651.09</v>
      </c>
      <c r="S96" s="27">
        <v>5176.6899999999996</v>
      </c>
      <c r="T96" s="27">
        <v>34719.18</v>
      </c>
      <c r="U96" s="28">
        <v>0.29723869689999999</v>
      </c>
      <c r="V96" s="20"/>
      <c r="W96" s="103"/>
      <c r="X96" s="26" t="s">
        <v>153</v>
      </c>
      <c r="Y96" s="23" t="s">
        <v>187</v>
      </c>
      <c r="Z96" s="23" t="s">
        <v>187</v>
      </c>
      <c r="AA96" s="23" t="s">
        <v>187</v>
      </c>
      <c r="AB96" s="23" t="s">
        <v>187</v>
      </c>
      <c r="AC96" s="23" t="s">
        <v>187</v>
      </c>
      <c r="AD96" s="23" t="s">
        <v>187</v>
      </c>
      <c r="AE96" s="55">
        <v>66</v>
      </c>
      <c r="AF96" s="28">
        <v>0.28085106380000002</v>
      </c>
    </row>
    <row r="97" spans="1:32" ht="3.5" customHeight="1" x14ac:dyDescent="0.35">
      <c r="A97" s="30"/>
      <c r="B97" s="30"/>
      <c r="C97" s="31"/>
      <c r="D97" s="31"/>
      <c r="E97" s="31"/>
      <c r="F97" s="31"/>
      <c r="G97" s="31"/>
      <c r="H97" s="31"/>
      <c r="I97" s="31"/>
      <c r="J97" s="32"/>
      <c r="K97" s="20"/>
      <c r="L97" s="30"/>
      <c r="M97" s="30"/>
      <c r="N97" s="31"/>
      <c r="O97" s="31"/>
      <c r="P97" s="31"/>
      <c r="Q97" s="31"/>
      <c r="R97" s="31"/>
      <c r="S97" s="31"/>
      <c r="T97" s="31"/>
      <c r="U97" s="32"/>
      <c r="V97" s="20"/>
      <c r="W97" s="30"/>
      <c r="X97" s="30"/>
      <c r="Y97" s="56"/>
      <c r="Z97" s="56"/>
      <c r="AA97" s="56"/>
      <c r="AB97" s="56"/>
      <c r="AC97" s="56"/>
      <c r="AD97" s="56"/>
      <c r="AE97" s="57"/>
      <c r="AF97" s="32"/>
    </row>
    <row r="98" spans="1:32" ht="15.5" x14ac:dyDescent="0.35">
      <c r="A98" s="103" t="s">
        <v>154</v>
      </c>
      <c r="B98" s="26" t="s">
        <v>152</v>
      </c>
      <c r="C98" s="27">
        <v>123523.6</v>
      </c>
      <c r="D98" s="27">
        <v>114874.14</v>
      </c>
      <c r="E98" s="27">
        <v>144776.29999999999</v>
      </c>
      <c r="F98" s="27">
        <v>174416.17</v>
      </c>
      <c r="G98" s="27">
        <v>153171.60999999999</v>
      </c>
      <c r="H98" s="27">
        <v>122828.71</v>
      </c>
      <c r="I98" s="27">
        <v>833590.53</v>
      </c>
      <c r="J98" s="28">
        <v>0.7943085715</v>
      </c>
      <c r="K98" s="20"/>
      <c r="L98" s="103" t="s">
        <v>154</v>
      </c>
      <c r="M98" s="26" t="s">
        <v>152</v>
      </c>
      <c r="N98" s="27">
        <v>99368.66</v>
      </c>
      <c r="O98" s="27">
        <v>91984.1</v>
      </c>
      <c r="P98" s="27">
        <v>117898.51</v>
      </c>
      <c r="Q98" s="27">
        <v>137553.69</v>
      </c>
      <c r="R98" s="27">
        <v>122071.38</v>
      </c>
      <c r="S98" s="27">
        <v>89840.93</v>
      </c>
      <c r="T98" s="27">
        <v>658717.27</v>
      </c>
      <c r="U98" s="28">
        <v>0.79914636130000005</v>
      </c>
      <c r="V98" s="20"/>
      <c r="W98" s="103" t="s">
        <v>154</v>
      </c>
      <c r="X98" s="26" t="s">
        <v>152</v>
      </c>
      <c r="Y98" s="44">
        <v>114</v>
      </c>
      <c r="Z98" s="44">
        <v>145</v>
      </c>
      <c r="AA98" s="44">
        <v>133</v>
      </c>
      <c r="AB98" s="44">
        <v>150</v>
      </c>
      <c r="AC98" s="44">
        <v>156</v>
      </c>
      <c r="AD98" s="44">
        <v>140</v>
      </c>
      <c r="AE98" s="55">
        <v>838</v>
      </c>
      <c r="AF98" s="28">
        <v>0.1790980979</v>
      </c>
    </row>
    <row r="99" spans="1:32" ht="15.5" x14ac:dyDescent="0.35">
      <c r="A99" s="103"/>
      <c r="B99" s="26" t="s">
        <v>153</v>
      </c>
      <c r="C99" s="27">
        <v>53339.839999999997</v>
      </c>
      <c r="D99" s="27">
        <v>35845.629999999997</v>
      </c>
      <c r="E99" s="27">
        <v>69513.759999999995</v>
      </c>
      <c r="F99" s="27">
        <v>81474.210000000006</v>
      </c>
      <c r="G99" s="27">
        <v>59993.8</v>
      </c>
      <c r="H99" s="27">
        <v>64609.35</v>
      </c>
      <c r="I99" s="27">
        <v>364776.58999999997</v>
      </c>
      <c r="J99" s="28">
        <v>0.8391882544</v>
      </c>
      <c r="K99" s="20"/>
      <c r="L99" s="103"/>
      <c r="M99" s="26" t="s">
        <v>153</v>
      </c>
      <c r="N99" s="27">
        <v>48536.57</v>
      </c>
      <c r="O99" s="27">
        <v>33675.040000000001</v>
      </c>
      <c r="P99" s="27">
        <v>64285.56</v>
      </c>
      <c r="Q99" s="27">
        <v>73540.53</v>
      </c>
      <c r="R99" s="27">
        <v>56663.88</v>
      </c>
      <c r="S99" s="27">
        <v>57694.37</v>
      </c>
      <c r="T99" s="27">
        <v>334395.94999999995</v>
      </c>
      <c r="U99" s="28">
        <v>0.84299020339999997</v>
      </c>
      <c r="V99" s="20"/>
      <c r="W99" s="103"/>
      <c r="X99" s="26" t="s">
        <v>153</v>
      </c>
      <c r="Y99" s="44">
        <v>187</v>
      </c>
      <c r="Z99" s="44">
        <v>151</v>
      </c>
      <c r="AA99" s="44">
        <v>217</v>
      </c>
      <c r="AB99" s="44">
        <v>229</v>
      </c>
      <c r="AC99" s="44">
        <v>242</v>
      </c>
      <c r="AD99" s="44">
        <v>203</v>
      </c>
      <c r="AE99" s="55">
        <v>1229</v>
      </c>
      <c r="AF99" s="28">
        <v>0.78007380069999999</v>
      </c>
    </row>
    <row r="100" spans="1:32" ht="15.5" x14ac:dyDescent="0.35">
      <c r="A100" s="58" t="s">
        <v>149</v>
      </c>
      <c r="B100" s="26"/>
      <c r="C100" s="53">
        <f>SUM(C95:C99)</f>
        <v>237658.47</v>
      </c>
      <c r="D100" s="53">
        <f t="shared" ref="D100:I100" si="20">SUM(D95:D99)</f>
        <v>250099.81</v>
      </c>
      <c r="E100" s="53">
        <f t="shared" si="20"/>
        <v>260178.76999999996</v>
      </c>
      <c r="F100" s="53">
        <f t="shared" si="20"/>
        <v>322158.64</v>
      </c>
      <c r="G100" s="53">
        <f t="shared" si="20"/>
        <v>215156.5</v>
      </c>
      <c r="H100" s="53">
        <f t="shared" si="20"/>
        <v>218817.89</v>
      </c>
      <c r="I100" s="53">
        <f t="shared" si="20"/>
        <v>1504070.08</v>
      </c>
      <c r="J100" s="40">
        <f>SUMPRODUCT(I95:I99,J95:J99)/SUM(I95:I99)</f>
        <v>0.70315016473355174</v>
      </c>
      <c r="K100" s="20"/>
      <c r="L100" s="58" t="s">
        <v>149</v>
      </c>
      <c r="M100" s="26"/>
      <c r="N100" s="53">
        <f t="shared" ref="N100:T100" si="21">SUM(N95:N99)</f>
        <v>206500.26</v>
      </c>
      <c r="O100" s="53">
        <f t="shared" si="21"/>
        <v>156041.28</v>
      </c>
      <c r="P100" s="53">
        <f t="shared" si="21"/>
        <v>224912.78</v>
      </c>
      <c r="Q100" s="53">
        <f t="shared" si="21"/>
        <v>214549.32</v>
      </c>
      <c r="R100" s="53">
        <f t="shared" si="21"/>
        <v>180726.35</v>
      </c>
      <c r="S100" s="53">
        <f t="shared" si="21"/>
        <v>177335.13</v>
      </c>
      <c r="T100" s="53">
        <f t="shared" si="21"/>
        <v>1160065.1200000001</v>
      </c>
      <c r="U100" s="40">
        <f>SUMPRODUCT(T95:T99,U95:U99)/SUM(T95:T99)</f>
        <v>0.73239624544710813</v>
      </c>
      <c r="V100" s="20"/>
      <c r="W100" s="58" t="s">
        <v>149</v>
      </c>
      <c r="X100" s="26"/>
      <c r="Y100" s="59">
        <v>317</v>
      </c>
      <c r="Z100" s="59">
        <v>321</v>
      </c>
      <c r="AA100" s="59">
        <v>369</v>
      </c>
      <c r="AB100" s="59">
        <v>385</v>
      </c>
      <c r="AC100" s="59">
        <v>404</v>
      </c>
      <c r="AD100" s="59">
        <v>356</v>
      </c>
      <c r="AE100" s="59">
        <v>2152</v>
      </c>
      <c r="AF100" s="40">
        <v>0.52635647630748139</v>
      </c>
    </row>
    <row r="101" spans="1:32" s="18" customFormat="1" ht="18.5" x14ac:dyDescent="0.45">
      <c r="A101" s="106">
        <v>2019</v>
      </c>
      <c r="B101" s="106"/>
      <c r="C101" s="106"/>
      <c r="D101" s="106"/>
      <c r="E101" s="106"/>
      <c r="F101" s="106"/>
      <c r="G101" s="106"/>
      <c r="H101" s="106"/>
      <c r="I101" s="106"/>
      <c r="J101" s="106"/>
      <c r="K101" s="67"/>
      <c r="L101" s="106">
        <v>2019</v>
      </c>
      <c r="M101" s="106"/>
      <c r="N101" s="106"/>
      <c r="O101" s="106"/>
      <c r="P101" s="106"/>
      <c r="Q101" s="106"/>
      <c r="R101" s="106"/>
      <c r="S101" s="106"/>
      <c r="T101" s="106"/>
      <c r="U101" s="106"/>
      <c r="V101" s="67"/>
      <c r="W101" s="106">
        <v>2019</v>
      </c>
      <c r="X101" s="106"/>
      <c r="Y101" s="106"/>
      <c r="Z101" s="106"/>
      <c r="AA101" s="106"/>
      <c r="AB101" s="106"/>
      <c r="AC101" s="106"/>
      <c r="AD101" s="106"/>
      <c r="AE101" s="106"/>
      <c r="AF101" s="106"/>
    </row>
    <row r="102" spans="1:32" ht="15.5" x14ac:dyDescent="0.35">
      <c r="A102" s="23"/>
      <c r="B102" s="23"/>
      <c r="C102" s="21" t="s">
        <v>143</v>
      </c>
      <c r="D102" s="21" t="s">
        <v>144</v>
      </c>
      <c r="E102" s="21" t="s">
        <v>145</v>
      </c>
      <c r="F102" s="21" t="s">
        <v>146</v>
      </c>
      <c r="G102" s="21" t="s">
        <v>147</v>
      </c>
      <c r="H102" s="21" t="s">
        <v>148</v>
      </c>
      <c r="I102" s="21" t="s">
        <v>149</v>
      </c>
      <c r="J102" s="21" t="s">
        <v>164</v>
      </c>
      <c r="K102" s="24"/>
      <c r="L102" s="23"/>
      <c r="M102" s="23"/>
      <c r="N102" s="21" t="s">
        <v>143</v>
      </c>
      <c r="O102" s="21" t="s">
        <v>144</v>
      </c>
      <c r="P102" s="21" t="s">
        <v>145</v>
      </c>
      <c r="Q102" s="21" t="s">
        <v>146</v>
      </c>
      <c r="R102" s="21" t="s">
        <v>147</v>
      </c>
      <c r="S102" s="21" t="s">
        <v>148</v>
      </c>
      <c r="T102" s="21" t="s">
        <v>149</v>
      </c>
      <c r="U102" s="21" t="s">
        <v>164</v>
      </c>
      <c r="V102" s="24"/>
      <c r="W102" s="23"/>
      <c r="X102" s="23"/>
      <c r="Y102" s="21" t="s">
        <v>143</v>
      </c>
      <c r="Z102" s="21" t="s">
        <v>144</v>
      </c>
      <c r="AA102" s="21" t="s">
        <v>145</v>
      </c>
      <c r="AB102" s="21" t="s">
        <v>146</v>
      </c>
      <c r="AC102" s="21" t="s">
        <v>147</v>
      </c>
      <c r="AD102" s="21" t="s">
        <v>148</v>
      </c>
      <c r="AE102" s="21" t="s">
        <v>149</v>
      </c>
      <c r="AF102" s="21" t="s">
        <v>164</v>
      </c>
    </row>
    <row r="103" spans="1:32" ht="15.5" x14ac:dyDescent="0.35">
      <c r="A103" s="103" t="s">
        <v>151</v>
      </c>
      <c r="B103" s="26" t="s">
        <v>152</v>
      </c>
      <c r="C103" s="27">
        <v>98309.69</v>
      </c>
      <c r="D103" s="27">
        <v>68471.679999999993</v>
      </c>
      <c r="E103" s="27">
        <v>16873.810000000001</v>
      </c>
      <c r="F103" s="27">
        <v>71505.97</v>
      </c>
      <c r="G103" s="27">
        <v>30410.58</v>
      </c>
      <c r="H103" s="27">
        <v>100511.54</v>
      </c>
      <c r="I103" s="27">
        <v>386083.27</v>
      </c>
      <c r="J103" s="28">
        <v>0.59773416580000005</v>
      </c>
      <c r="K103" s="20"/>
      <c r="L103" s="103" t="s">
        <v>151</v>
      </c>
      <c r="M103" s="26" t="s">
        <v>152</v>
      </c>
      <c r="N103" s="27">
        <v>59428.22</v>
      </c>
      <c r="O103" s="27">
        <v>2728</v>
      </c>
      <c r="P103" s="27">
        <v>15248.81</v>
      </c>
      <c r="Q103" s="27">
        <v>16857.810000000001</v>
      </c>
      <c r="R103" s="27">
        <v>27671.58</v>
      </c>
      <c r="S103" s="27">
        <v>26629.87</v>
      </c>
      <c r="T103" s="27">
        <v>148564.29</v>
      </c>
      <c r="U103" s="28">
        <v>0.40206125139999999</v>
      </c>
      <c r="V103" s="20"/>
      <c r="W103" s="103" t="s">
        <v>151</v>
      </c>
      <c r="X103" s="26" t="s">
        <v>152</v>
      </c>
      <c r="Y103" s="23" t="s">
        <v>187</v>
      </c>
      <c r="Z103" s="23" t="s">
        <v>187</v>
      </c>
      <c r="AA103" s="23" t="s">
        <v>187</v>
      </c>
      <c r="AB103" s="23" t="s">
        <v>187</v>
      </c>
      <c r="AC103" s="23" t="s">
        <v>187</v>
      </c>
      <c r="AD103" s="23" t="s">
        <v>187</v>
      </c>
      <c r="AE103" s="55">
        <v>18</v>
      </c>
      <c r="AF103" s="28">
        <v>0.3461538462</v>
      </c>
    </row>
    <row r="104" spans="1:32" ht="15.5" x14ac:dyDescent="0.35">
      <c r="A104" s="103"/>
      <c r="B104" s="26" t="s">
        <v>153</v>
      </c>
      <c r="C104" s="27">
        <v>20373.96</v>
      </c>
      <c r="D104" s="27">
        <v>5258.67</v>
      </c>
      <c r="E104" s="27">
        <v>1846.38</v>
      </c>
      <c r="F104" s="27">
        <v>7234.86</v>
      </c>
      <c r="G104" s="27">
        <v>5266.24</v>
      </c>
      <c r="H104" s="27">
        <v>24198.85</v>
      </c>
      <c r="I104" s="27">
        <v>64178.96</v>
      </c>
      <c r="J104" s="28">
        <v>0.5265042325</v>
      </c>
      <c r="K104" s="20"/>
      <c r="L104" s="103"/>
      <c r="M104" s="26" t="s">
        <v>153</v>
      </c>
      <c r="N104" s="27">
        <v>8678.34</v>
      </c>
      <c r="O104" s="27">
        <v>621.34</v>
      </c>
      <c r="P104" s="27">
        <v>1846.38</v>
      </c>
      <c r="Q104" s="27">
        <v>1084.67</v>
      </c>
      <c r="R104" s="27">
        <v>4797.66</v>
      </c>
      <c r="S104" s="27">
        <v>10383.469999999999</v>
      </c>
      <c r="T104" s="27">
        <v>27411.86</v>
      </c>
      <c r="U104" s="28">
        <v>0.36984443709999998</v>
      </c>
      <c r="V104" s="20"/>
      <c r="W104" s="103"/>
      <c r="X104" s="26" t="s">
        <v>153</v>
      </c>
      <c r="Y104" s="23" t="s">
        <v>187</v>
      </c>
      <c r="Z104" s="23" t="s">
        <v>187</v>
      </c>
      <c r="AA104" s="23" t="s">
        <v>187</v>
      </c>
      <c r="AB104" s="23" t="s">
        <v>187</v>
      </c>
      <c r="AC104" s="23" t="s">
        <v>187</v>
      </c>
      <c r="AD104" s="23" t="s">
        <v>187</v>
      </c>
      <c r="AE104" s="55">
        <v>99</v>
      </c>
      <c r="AF104" s="28">
        <v>0.49253731340000001</v>
      </c>
    </row>
    <row r="105" spans="1:32" ht="4" customHeight="1" x14ac:dyDescent="0.35">
      <c r="A105" s="30"/>
      <c r="B105" s="30"/>
      <c r="C105" s="31"/>
      <c r="D105" s="31"/>
      <c r="E105" s="31"/>
      <c r="F105" s="31"/>
      <c r="G105" s="31"/>
      <c r="H105" s="31"/>
      <c r="I105" s="31"/>
      <c r="J105" s="32"/>
      <c r="K105" s="20"/>
      <c r="L105" s="30"/>
      <c r="M105" s="30"/>
      <c r="N105" s="31"/>
      <c r="O105" s="31"/>
      <c r="P105" s="31"/>
      <c r="Q105" s="31"/>
      <c r="R105" s="31"/>
      <c r="S105" s="31"/>
      <c r="T105" s="31"/>
      <c r="U105" s="32"/>
      <c r="V105" s="20"/>
      <c r="W105" s="30"/>
      <c r="X105" s="30"/>
      <c r="Y105" s="56"/>
      <c r="Z105" s="56"/>
      <c r="AA105" s="56"/>
      <c r="AB105" s="56"/>
      <c r="AC105" s="56"/>
      <c r="AD105" s="56"/>
      <c r="AE105" s="57"/>
      <c r="AF105" s="32"/>
    </row>
    <row r="106" spans="1:32" ht="15.5" x14ac:dyDescent="0.35">
      <c r="A106" s="103" t="s">
        <v>154</v>
      </c>
      <c r="B106" s="26" t="s">
        <v>152</v>
      </c>
      <c r="C106" s="27">
        <v>172780.33</v>
      </c>
      <c r="D106" s="27">
        <v>133803.5</v>
      </c>
      <c r="E106" s="27">
        <v>127684.55</v>
      </c>
      <c r="F106" s="27">
        <v>167534.41</v>
      </c>
      <c r="G106" s="27">
        <v>169432.09</v>
      </c>
      <c r="H106" s="27">
        <v>148987.76</v>
      </c>
      <c r="I106" s="27">
        <v>920222.64</v>
      </c>
      <c r="J106" s="28">
        <v>0.76221717639999997</v>
      </c>
      <c r="K106" s="20"/>
      <c r="L106" s="103" t="s">
        <v>154</v>
      </c>
      <c r="M106" s="26" t="s">
        <v>152</v>
      </c>
      <c r="N106" s="27">
        <v>141256.62</v>
      </c>
      <c r="O106" s="27">
        <v>106213.12</v>
      </c>
      <c r="P106" s="27">
        <v>94099.11</v>
      </c>
      <c r="Q106" s="27">
        <v>129406.33</v>
      </c>
      <c r="R106" s="27">
        <v>137967.28</v>
      </c>
      <c r="S106" s="27">
        <v>120408.91</v>
      </c>
      <c r="T106" s="27">
        <v>729351.37</v>
      </c>
      <c r="U106" s="28">
        <v>0.76723207260000004</v>
      </c>
      <c r="V106" s="20"/>
      <c r="W106" s="103" t="s">
        <v>154</v>
      </c>
      <c r="X106" s="26" t="s">
        <v>152</v>
      </c>
      <c r="Y106" s="44">
        <v>143</v>
      </c>
      <c r="Z106" s="44">
        <v>126</v>
      </c>
      <c r="AA106" s="44">
        <v>145</v>
      </c>
      <c r="AB106" s="44">
        <v>168</v>
      </c>
      <c r="AC106" s="44">
        <v>148</v>
      </c>
      <c r="AD106" s="44">
        <v>163</v>
      </c>
      <c r="AE106" s="55">
        <v>893</v>
      </c>
      <c r="AF106" s="28">
        <v>0.1756145526</v>
      </c>
    </row>
    <row r="107" spans="1:32" ht="15.5" x14ac:dyDescent="0.35">
      <c r="A107" s="103"/>
      <c r="B107" s="26" t="s">
        <v>153</v>
      </c>
      <c r="C107" s="27">
        <v>46492.26</v>
      </c>
      <c r="D107" s="27">
        <v>44754.559999999998</v>
      </c>
      <c r="E107" s="27">
        <v>56444.03</v>
      </c>
      <c r="F107" s="27">
        <v>68349.350000000006</v>
      </c>
      <c r="G107" s="27">
        <v>67133.62</v>
      </c>
      <c r="H107" s="27">
        <v>56333.94</v>
      </c>
      <c r="I107" s="27">
        <v>339507.76</v>
      </c>
      <c r="J107" s="28">
        <v>0.83715574999999998</v>
      </c>
      <c r="K107" s="20"/>
      <c r="L107" s="103"/>
      <c r="M107" s="26" t="s">
        <v>153</v>
      </c>
      <c r="N107" s="27">
        <v>42106.45</v>
      </c>
      <c r="O107" s="27">
        <v>39663.82</v>
      </c>
      <c r="P107" s="27">
        <v>50479.63</v>
      </c>
      <c r="Q107" s="27">
        <v>57231.38</v>
      </c>
      <c r="R107" s="27">
        <v>61578.46</v>
      </c>
      <c r="S107" s="27">
        <v>50272.97</v>
      </c>
      <c r="T107" s="27">
        <v>301332.70999999996</v>
      </c>
      <c r="U107" s="28">
        <v>0.82871854899999997</v>
      </c>
      <c r="V107" s="20"/>
      <c r="W107" s="103"/>
      <c r="X107" s="26" t="s">
        <v>153</v>
      </c>
      <c r="Y107" s="44">
        <v>215</v>
      </c>
      <c r="Z107" s="44">
        <v>187</v>
      </c>
      <c r="AA107" s="44">
        <v>187</v>
      </c>
      <c r="AB107" s="44">
        <v>308</v>
      </c>
      <c r="AC107" s="44">
        <v>248</v>
      </c>
      <c r="AD107" s="44">
        <v>205</v>
      </c>
      <c r="AE107" s="55">
        <v>1350</v>
      </c>
      <c r="AF107" s="28">
        <v>0.7843942505</v>
      </c>
    </row>
    <row r="108" spans="1:32" ht="15.5" x14ac:dyDescent="0.35">
      <c r="A108" s="58" t="s">
        <v>149</v>
      </c>
      <c r="B108" s="26"/>
      <c r="C108" s="53">
        <f t="shared" ref="C108:I108" si="22">SUM(C103:C107)</f>
        <v>337956.24</v>
      </c>
      <c r="D108" s="53">
        <f t="shared" si="22"/>
        <v>252288.40999999997</v>
      </c>
      <c r="E108" s="53">
        <f t="shared" si="22"/>
        <v>202848.77</v>
      </c>
      <c r="F108" s="53">
        <f t="shared" si="22"/>
        <v>314624.58999999997</v>
      </c>
      <c r="G108" s="53">
        <f t="shared" si="22"/>
        <v>272242.53000000003</v>
      </c>
      <c r="H108" s="53">
        <f t="shared" si="22"/>
        <v>330032.09000000003</v>
      </c>
      <c r="I108" s="53">
        <f t="shared" si="22"/>
        <v>1709992.6300000001</v>
      </c>
      <c r="J108" s="40">
        <f>SUMPRODUCT(I103:I107,J103:J107)/SUM(I103:I107)</f>
        <v>0.73111194120995004</v>
      </c>
      <c r="K108" s="20"/>
      <c r="L108" s="58" t="s">
        <v>149</v>
      </c>
      <c r="M108" s="26"/>
      <c r="N108" s="53">
        <f t="shared" ref="N108:T108" si="23">SUM(N103:N107)</f>
        <v>251469.63</v>
      </c>
      <c r="O108" s="53">
        <f t="shared" si="23"/>
        <v>149226.28</v>
      </c>
      <c r="P108" s="53">
        <f t="shared" si="23"/>
        <v>161673.93</v>
      </c>
      <c r="Q108" s="53">
        <f t="shared" si="23"/>
        <v>204580.19</v>
      </c>
      <c r="R108" s="53">
        <f t="shared" si="23"/>
        <v>232014.97999999998</v>
      </c>
      <c r="S108" s="53">
        <f t="shared" si="23"/>
        <v>207695.22</v>
      </c>
      <c r="T108" s="53">
        <f t="shared" si="23"/>
        <v>1206660.23</v>
      </c>
      <c r="U108" s="40">
        <f>SUMPRODUCT(T103:T107,U103:U107)/SUM(T103:T107)</f>
        <v>0.7285993321736508</v>
      </c>
      <c r="V108" s="20"/>
      <c r="W108" s="58" t="s">
        <v>149</v>
      </c>
      <c r="X108" s="26"/>
      <c r="Y108" s="26">
        <v>393</v>
      </c>
      <c r="Z108" s="59">
        <v>322</v>
      </c>
      <c r="AA108" s="59">
        <v>336</v>
      </c>
      <c r="AB108" s="59">
        <v>481</v>
      </c>
      <c r="AC108" s="59">
        <v>406</v>
      </c>
      <c r="AD108" s="59">
        <v>422</v>
      </c>
      <c r="AE108" s="59">
        <v>2360</v>
      </c>
      <c r="AF108" s="40">
        <v>0.53845254106144069</v>
      </c>
    </row>
    <row r="110" spans="1:32" ht="24" x14ac:dyDescent="0.7">
      <c r="A110" s="109" t="s">
        <v>167</v>
      </c>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row>
    <row r="111" spans="1:32" s="18" customFormat="1" ht="18.5" x14ac:dyDescent="0.45">
      <c r="A111" s="105" t="s">
        <v>140</v>
      </c>
      <c r="B111" s="105"/>
      <c r="C111" s="105"/>
      <c r="D111" s="105"/>
      <c r="E111" s="105"/>
      <c r="F111" s="105"/>
      <c r="G111" s="105"/>
      <c r="H111" s="105"/>
      <c r="I111" s="105"/>
      <c r="J111" s="105"/>
      <c r="K111" s="17"/>
      <c r="L111" s="105" t="s">
        <v>141</v>
      </c>
      <c r="M111" s="105"/>
      <c r="N111" s="105"/>
      <c r="O111" s="105"/>
      <c r="P111" s="105"/>
      <c r="Q111" s="105"/>
      <c r="R111" s="105"/>
      <c r="S111" s="105"/>
      <c r="T111" s="105"/>
      <c r="U111" s="105"/>
      <c r="V111" s="17"/>
      <c r="W111" s="105" t="s">
        <v>142</v>
      </c>
      <c r="X111" s="105"/>
      <c r="Y111" s="105"/>
      <c r="Z111" s="105"/>
      <c r="AA111" s="105"/>
      <c r="AB111" s="105"/>
      <c r="AC111" s="105"/>
      <c r="AD111" s="105"/>
      <c r="AE111" s="105"/>
      <c r="AF111" s="105"/>
    </row>
    <row r="112" spans="1:32" s="18" customFormat="1" ht="18.5" x14ac:dyDescent="0.45">
      <c r="A112" s="106">
        <v>2018</v>
      </c>
      <c r="B112" s="106"/>
      <c r="C112" s="106"/>
      <c r="D112" s="106"/>
      <c r="E112" s="106"/>
      <c r="F112" s="106"/>
      <c r="G112" s="106"/>
      <c r="H112" s="106"/>
      <c r="I112" s="106"/>
      <c r="J112" s="106"/>
      <c r="K112" s="67"/>
      <c r="L112" s="106">
        <v>2018</v>
      </c>
      <c r="M112" s="106"/>
      <c r="N112" s="106"/>
      <c r="O112" s="106"/>
      <c r="P112" s="106"/>
      <c r="Q112" s="106"/>
      <c r="R112" s="106"/>
      <c r="S112" s="106"/>
      <c r="T112" s="106"/>
      <c r="U112" s="106"/>
      <c r="V112" s="67"/>
      <c r="W112" s="106">
        <v>2018</v>
      </c>
      <c r="X112" s="106"/>
      <c r="Y112" s="106"/>
      <c r="Z112" s="106"/>
      <c r="AA112" s="106"/>
      <c r="AB112" s="106"/>
      <c r="AC112" s="106"/>
      <c r="AD112" s="106"/>
      <c r="AE112" s="106"/>
      <c r="AF112" s="106"/>
    </row>
    <row r="113" spans="1:32" ht="15.5" x14ac:dyDescent="0.35">
      <c r="A113" s="23"/>
      <c r="B113" s="23"/>
      <c r="C113" s="21" t="s">
        <v>143</v>
      </c>
      <c r="D113" s="21" t="s">
        <v>144</v>
      </c>
      <c r="E113" s="21" t="s">
        <v>145</v>
      </c>
      <c r="F113" s="21" t="s">
        <v>146</v>
      </c>
      <c r="G113" s="21" t="s">
        <v>147</v>
      </c>
      <c r="H113" s="21" t="s">
        <v>148</v>
      </c>
      <c r="I113" s="21" t="s">
        <v>149</v>
      </c>
      <c r="J113" s="21" t="s">
        <v>164</v>
      </c>
      <c r="K113" s="24"/>
      <c r="L113" s="23"/>
      <c r="M113" s="23"/>
      <c r="N113" s="21" t="s">
        <v>143</v>
      </c>
      <c r="O113" s="21" t="s">
        <v>144</v>
      </c>
      <c r="P113" s="21" t="s">
        <v>145</v>
      </c>
      <c r="Q113" s="21" t="s">
        <v>146</v>
      </c>
      <c r="R113" s="21" t="s">
        <v>147</v>
      </c>
      <c r="S113" s="21" t="s">
        <v>148</v>
      </c>
      <c r="T113" s="21" t="s">
        <v>149</v>
      </c>
      <c r="U113" s="21" t="s">
        <v>164</v>
      </c>
      <c r="V113" s="24"/>
      <c r="W113" s="23"/>
      <c r="X113" s="23"/>
      <c r="Y113" s="21" t="s">
        <v>143</v>
      </c>
      <c r="Z113" s="21" t="s">
        <v>144</v>
      </c>
      <c r="AA113" s="21" t="s">
        <v>145</v>
      </c>
      <c r="AB113" s="21" t="s">
        <v>146</v>
      </c>
      <c r="AC113" s="21" t="s">
        <v>147</v>
      </c>
      <c r="AD113" s="21" t="s">
        <v>148</v>
      </c>
      <c r="AE113" s="21" t="s">
        <v>149</v>
      </c>
      <c r="AF113" s="21" t="s">
        <v>164</v>
      </c>
    </row>
    <row r="114" spans="1:32" ht="15.5" x14ac:dyDescent="0.35">
      <c r="A114" s="103" t="s">
        <v>151</v>
      </c>
      <c r="B114" s="26" t="s">
        <v>152</v>
      </c>
      <c r="C114" s="27">
        <v>298550.34999999998</v>
      </c>
      <c r="D114" s="27">
        <v>228383.84</v>
      </c>
      <c r="E114" s="27">
        <v>261071.71</v>
      </c>
      <c r="F114" s="27">
        <v>203672.68</v>
      </c>
      <c r="G114" s="27">
        <v>187099.38</v>
      </c>
      <c r="H114" s="27">
        <v>145667.51</v>
      </c>
      <c r="I114" s="27">
        <v>1324445.47</v>
      </c>
      <c r="J114" s="28">
        <v>0.28315608240000001</v>
      </c>
      <c r="K114" s="20"/>
      <c r="L114" s="103" t="s">
        <v>151</v>
      </c>
      <c r="M114" s="26" t="s">
        <v>152</v>
      </c>
      <c r="N114" s="27">
        <v>0</v>
      </c>
      <c r="O114" s="27">
        <v>0</v>
      </c>
      <c r="P114" s="27">
        <v>0</v>
      </c>
      <c r="Q114" s="27">
        <v>0</v>
      </c>
      <c r="R114" s="27">
        <v>0</v>
      </c>
      <c r="S114" s="27">
        <v>0</v>
      </c>
      <c r="T114" s="27">
        <v>0</v>
      </c>
      <c r="U114" s="28"/>
      <c r="V114" s="20"/>
      <c r="W114" s="103" t="s">
        <v>151</v>
      </c>
      <c r="X114" s="26" t="s">
        <v>152</v>
      </c>
      <c r="Y114" s="44">
        <v>26</v>
      </c>
      <c r="Z114" s="44">
        <v>24</v>
      </c>
      <c r="AA114" s="44">
        <v>26</v>
      </c>
      <c r="AB114" s="44">
        <v>24</v>
      </c>
      <c r="AC114" s="44">
        <v>16</v>
      </c>
      <c r="AD114" s="44">
        <v>19</v>
      </c>
      <c r="AE114" s="55">
        <v>135</v>
      </c>
      <c r="AF114" s="28">
        <v>0.3590425532</v>
      </c>
    </row>
    <row r="115" spans="1:32" ht="15.5" x14ac:dyDescent="0.35">
      <c r="A115" s="103"/>
      <c r="B115" s="26" t="s">
        <v>153</v>
      </c>
      <c r="C115" s="27">
        <v>45581.279999999999</v>
      </c>
      <c r="D115" s="27">
        <v>41110.43</v>
      </c>
      <c r="E115" s="27">
        <v>43454.41</v>
      </c>
      <c r="F115" s="27">
        <v>37581.449999999997</v>
      </c>
      <c r="G115" s="27">
        <v>27993.06</v>
      </c>
      <c r="H115" s="27">
        <v>29355.63</v>
      </c>
      <c r="I115" s="27">
        <v>225076.26</v>
      </c>
      <c r="J115" s="28">
        <v>0.41441072239999999</v>
      </c>
      <c r="K115" s="20"/>
      <c r="L115" s="103"/>
      <c r="M115" s="26" t="s">
        <v>153</v>
      </c>
      <c r="N115" s="27">
        <v>34601.040000000001</v>
      </c>
      <c r="O115" s="27">
        <v>32700.71</v>
      </c>
      <c r="P115" s="27">
        <v>34553.57</v>
      </c>
      <c r="Q115" s="27">
        <v>29929.759999999998</v>
      </c>
      <c r="R115" s="27">
        <v>22292.7</v>
      </c>
      <c r="S115" s="27">
        <v>23363.5</v>
      </c>
      <c r="T115" s="27">
        <v>177441.28</v>
      </c>
      <c r="U115" s="28">
        <v>0.41448790149999998</v>
      </c>
      <c r="V115" s="20"/>
      <c r="W115" s="103"/>
      <c r="X115" s="26" t="s">
        <v>153</v>
      </c>
      <c r="Y115" s="44">
        <v>67</v>
      </c>
      <c r="Z115" s="44">
        <v>62</v>
      </c>
      <c r="AA115" s="44">
        <v>65</v>
      </c>
      <c r="AB115" s="44">
        <v>45</v>
      </c>
      <c r="AC115" s="44">
        <v>34</v>
      </c>
      <c r="AD115" s="44">
        <v>49</v>
      </c>
      <c r="AE115" s="55">
        <v>322</v>
      </c>
      <c r="AF115" s="28">
        <v>0.32525252529999998</v>
      </c>
    </row>
    <row r="116" spans="1:32" ht="4.5" customHeight="1" x14ac:dyDescent="0.35">
      <c r="A116" s="30"/>
      <c r="B116" s="30"/>
      <c r="C116" s="31"/>
      <c r="D116" s="31"/>
      <c r="E116" s="31"/>
      <c r="F116" s="31"/>
      <c r="G116" s="31"/>
      <c r="H116" s="31"/>
      <c r="I116" s="31"/>
      <c r="J116" s="32"/>
      <c r="K116" s="20"/>
      <c r="L116" s="30"/>
      <c r="M116" s="30"/>
      <c r="N116" s="31"/>
      <c r="O116" s="31"/>
      <c r="P116" s="31"/>
      <c r="Q116" s="31"/>
      <c r="R116" s="31"/>
      <c r="S116" s="31"/>
      <c r="T116" s="31"/>
      <c r="U116" s="32"/>
      <c r="V116" s="20"/>
      <c r="W116" s="30"/>
      <c r="X116" s="30"/>
      <c r="Y116" s="56"/>
      <c r="Z116" s="56"/>
      <c r="AA116" s="56"/>
      <c r="AB116" s="56"/>
      <c r="AC116" s="56"/>
      <c r="AD116" s="56"/>
      <c r="AE116" s="57"/>
      <c r="AF116" s="32"/>
    </row>
    <row r="117" spans="1:32" ht="15.5" x14ac:dyDescent="0.35">
      <c r="A117" s="103" t="s">
        <v>154</v>
      </c>
      <c r="B117" s="26" t="s">
        <v>152</v>
      </c>
      <c r="C117" s="27">
        <v>980462.07</v>
      </c>
      <c r="D117" s="27">
        <v>925628.16</v>
      </c>
      <c r="E117" s="27">
        <v>977147.92</v>
      </c>
      <c r="F117" s="27">
        <v>1022929.63</v>
      </c>
      <c r="G117" s="27">
        <v>1155347.05</v>
      </c>
      <c r="H117" s="27">
        <v>1040659.34</v>
      </c>
      <c r="I117" s="27">
        <v>6102174.1699999999</v>
      </c>
      <c r="J117" s="28">
        <v>0.73549586479999995</v>
      </c>
      <c r="K117" s="20"/>
      <c r="L117" s="103" t="s">
        <v>154</v>
      </c>
      <c r="M117" s="26" t="s">
        <v>152</v>
      </c>
      <c r="N117" s="27">
        <v>575580.74</v>
      </c>
      <c r="O117" s="27">
        <v>532248.17000000004</v>
      </c>
      <c r="P117" s="27">
        <v>559622.24</v>
      </c>
      <c r="Q117" s="27">
        <v>607976.11</v>
      </c>
      <c r="R117" s="27">
        <v>694864.34</v>
      </c>
      <c r="S117" s="27">
        <v>612601.98</v>
      </c>
      <c r="T117" s="27">
        <v>3582893.58</v>
      </c>
      <c r="U117" s="28">
        <v>0.70004333129999996</v>
      </c>
      <c r="V117" s="20"/>
      <c r="W117" s="103" t="s">
        <v>154</v>
      </c>
      <c r="X117" s="26" t="s">
        <v>152</v>
      </c>
      <c r="Y117" s="44">
        <v>1085</v>
      </c>
      <c r="Z117" s="44">
        <v>1008</v>
      </c>
      <c r="AA117" s="44">
        <v>1164</v>
      </c>
      <c r="AB117" s="44">
        <v>1137</v>
      </c>
      <c r="AC117" s="44">
        <v>1322</v>
      </c>
      <c r="AD117" s="44">
        <v>1177</v>
      </c>
      <c r="AE117" s="55">
        <v>6893</v>
      </c>
      <c r="AF117" s="28">
        <v>0.13025075110000001</v>
      </c>
    </row>
    <row r="118" spans="1:32" ht="15.5" x14ac:dyDescent="0.35">
      <c r="A118" s="103"/>
      <c r="B118" s="26" t="s">
        <v>153</v>
      </c>
      <c r="C118" s="27">
        <v>192283.01</v>
      </c>
      <c r="D118" s="27">
        <v>183632.81</v>
      </c>
      <c r="E118" s="27">
        <v>189253.37</v>
      </c>
      <c r="F118" s="27">
        <v>180827.86</v>
      </c>
      <c r="G118" s="27">
        <v>196152.81</v>
      </c>
      <c r="H118" s="27">
        <v>176371.14</v>
      </c>
      <c r="I118" s="27">
        <v>1118521</v>
      </c>
      <c r="J118" s="28">
        <v>0.77445901890000002</v>
      </c>
      <c r="K118" s="20"/>
      <c r="L118" s="103"/>
      <c r="M118" s="26" t="s">
        <v>153</v>
      </c>
      <c r="N118" s="27">
        <v>131313.42000000001</v>
      </c>
      <c r="O118" s="27">
        <v>140774.54</v>
      </c>
      <c r="P118" s="27">
        <v>148761.06</v>
      </c>
      <c r="Q118" s="27">
        <v>142967.84</v>
      </c>
      <c r="R118" s="27">
        <v>155517.76999999999</v>
      </c>
      <c r="S118" s="27">
        <v>140211.96</v>
      </c>
      <c r="T118" s="27">
        <v>859546.59</v>
      </c>
      <c r="U118" s="28">
        <v>0.77430689259999996</v>
      </c>
      <c r="V118" s="20"/>
      <c r="W118" s="103"/>
      <c r="X118" s="26" t="s">
        <v>153</v>
      </c>
      <c r="Y118" s="44">
        <v>884</v>
      </c>
      <c r="Z118" s="44">
        <v>814</v>
      </c>
      <c r="AA118" s="44">
        <v>830</v>
      </c>
      <c r="AB118" s="44">
        <v>806</v>
      </c>
      <c r="AC118" s="44">
        <v>919</v>
      </c>
      <c r="AD118" s="44">
        <v>847</v>
      </c>
      <c r="AE118" s="55">
        <v>5100</v>
      </c>
      <c r="AF118" s="28">
        <v>0.73665118979999999</v>
      </c>
    </row>
    <row r="119" spans="1:32" ht="15.5" x14ac:dyDescent="0.35">
      <c r="A119" s="58" t="s">
        <v>149</v>
      </c>
      <c r="B119" s="26"/>
      <c r="C119" s="53">
        <f t="shared" ref="C119:I119" si="24">SUM(C114:C118)</f>
        <v>1516876.71</v>
      </c>
      <c r="D119" s="53">
        <f t="shared" si="24"/>
        <v>1378755.2400000002</v>
      </c>
      <c r="E119" s="53">
        <f t="shared" si="24"/>
        <v>1470927.4100000001</v>
      </c>
      <c r="F119" s="53">
        <f t="shared" si="24"/>
        <v>1445011.62</v>
      </c>
      <c r="G119" s="53">
        <f t="shared" si="24"/>
        <v>1566592.3</v>
      </c>
      <c r="H119" s="53">
        <f t="shared" si="24"/>
        <v>1392053.62</v>
      </c>
      <c r="I119" s="53">
        <f t="shared" si="24"/>
        <v>8770216.9000000004</v>
      </c>
      <c r="J119" s="40">
        <f>SUMPRODUCT(I114:I118,J114:J118)/SUM(I114:I118)</f>
        <v>0.66391417876366721</v>
      </c>
      <c r="K119" s="20"/>
      <c r="L119" s="58" t="s">
        <v>149</v>
      </c>
      <c r="M119" s="26"/>
      <c r="N119" s="53">
        <f t="shared" ref="N119:T119" si="25">SUM(N114:N118)</f>
        <v>741495.20000000007</v>
      </c>
      <c r="O119" s="53">
        <f t="shared" si="25"/>
        <v>705723.42</v>
      </c>
      <c r="P119" s="53">
        <f t="shared" si="25"/>
        <v>742936.86999999988</v>
      </c>
      <c r="Q119" s="53">
        <f t="shared" si="25"/>
        <v>780873.71</v>
      </c>
      <c r="R119" s="53">
        <f t="shared" si="25"/>
        <v>872674.80999999994</v>
      </c>
      <c r="S119" s="53">
        <f t="shared" si="25"/>
        <v>776177.44</v>
      </c>
      <c r="T119" s="53">
        <f t="shared" si="25"/>
        <v>4619881.45</v>
      </c>
      <c r="U119" s="40">
        <f>SUMPRODUCT(T114:T118,U114:U118)/SUM(T114:T118)</f>
        <v>0.70289268361444268</v>
      </c>
      <c r="V119" s="20"/>
      <c r="W119" s="58" t="s">
        <v>149</v>
      </c>
      <c r="X119" s="26"/>
      <c r="Y119" s="59">
        <f>SUM(Y114:Y118)</f>
        <v>2062</v>
      </c>
      <c r="Z119" s="59">
        <f t="shared" ref="Z119:AE119" si="26">SUM(Z114:Z118)</f>
        <v>1908</v>
      </c>
      <c r="AA119" s="59">
        <f t="shared" si="26"/>
        <v>2085</v>
      </c>
      <c r="AB119" s="59">
        <f t="shared" si="26"/>
        <v>2012</v>
      </c>
      <c r="AC119" s="59">
        <f t="shared" si="26"/>
        <v>2291</v>
      </c>
      <c r="AD119" s="59">
        <f t="shared" si="26"/>
        <v>2092</v>
      </c>
      <c r="AE119" s="59">
        <f t="shared" si="26"/>
        <v>12450</v>
      </c>
      <c r="AF119" s="40">
        <f>SUMPRODUCT(AE114:AE118,AF114:AF118)/SUM(AE114:AE118)</f>
        <v>0.3861800444289879</v>
      </c>
    </row>
    <row r="120" spans="1:32" s="18" customFormat="1" ht="18.5" x14ac:dyDescent="0.45">
      <c r="A120" s="105" t="s">
        <v>156</v>
      </c>
      <c r="B120" s="105"/>
      <c r="C120" s="105"/>
      <c r="D120" s="105"/>
      <c r="E120" s="105"/>
      <c r="F120" s="105"/>
      <c r="G120" s="105"/>
      <c r="H120" s="105"/>
      <c r="I120" s="105"/>
      <c r="J120" s="105"/>
      <c r="K120" s="17"/>
      <c r="L120" s="105" t="s">
        <v>157</v>
      </c>
      <c r="M120" s="105"/>
      <c r="N120" s="105"/>
      <c r="O120" s="105"/>
      <c r="P120" s="105"/>
      <c r="Q120" s="105"/>
      <c r="R120" s="105"/>
      <c r="S120" s="105"/>
      <c r="T120" s="105"/>
      <c r="U120" s="105"/>
      <c r="V120" s="17"/>
      <c r="W120" s="105" t="s">
        <v>158</v>
      </c>
      <c r="X120" s="105"/>
      <c r="Y120" s="105"/>
      <c r="Z120" s="105"/>
      <c r="AA120" s="105"/>
      <c r="AB120" s="105"/>
      <c r="AC120" s="105"/>
      <c r="AD120" s="105"/>
      <c r="AE120" s="105"/>
      <c r="AF120" s="105"/>
    </row>
    <row r="121" spans="1:32" s="18" customFormat="1" ht="18.5" x14ac:dyDescent="0.45">
      <c r="A121" s="106">
        <v>2018</v>
      </c>
      <c r="B121" s="106"/>
      <c r="C121" s="106"/>
      <c r="D121" s="106"/>
      <c r="E121" s="106"/>
      <c r="F121" s="106"/>
      <c r="G121" s="106"/>
      <c r="H121" s="106"/>
      <c r="I121" s="106"/>
      <c r="J121" s="106"/>
      <c r="K121" s="67"/>
      <c r="L121" s="106">
        <v>2018</v>
      </c>
      <c r="M121" s="106"/>
      <c r="N121" s="106"/>
      <c r="O121" s="106"/>
      <c r="P121" s="106"/>
      <c r="Q121" s="106"/>
      <c r="R121" s="106"/>
      <c r="S121" s="106"/>
      <c r="T121" s="106"/>
      <c r="U121" s="106"/>
      <c r="V121" s="67"/>
      <c r="W121" s="106">
        <v>2018</v>
      </c>
      <c r="X121" s="106"/>
      <c r="Y121" s="106"/>
      <c r="Z121" s="106"/>
      <c r="AA121" s="106"/>
      <c r="AB121" s="106"/>
      <c r="AC121" s="106"/>
      <c r="AD121" s="106"/>
      <c r="AE121" s="106"/>
      <c r="AF121" s="106"/>
    </row>
    <row r="122" spans="1:32" ht="15.5" x14ac:dyDescent="0.35">
      <c r="A122" s="23"/>
      <c r="B122" s="23"/>
      <c r="C122" s="21" t="s">
        <v>143</v>
      </c>
      <c r="D122" s="21" t="s">
        <v>144</v>
      </c>
      <c r="E122" s="21" t="s">
        <v>145</v>
      </c>
      <c r="F122" s="21" t="s">
        <v>146</v>
      </c>
      <c r="G122" s="21" t="s">
        <v>147</v>
      </c>
      <c r="H122" s="21" t="s">
        <v>148</v>
      </c>
      <c r="I122" s="21" t="s">
        <v>149</v>
      </c>
      <c r="J122" s="21" t="s">
        <v>164</v>
      </c>
      <c r="K122" s="24"/>
      <c r="L122" s="23"/>
      <c r="M122" s="23"/>
      <c r="N122" s="21" t="s">
        <v>143</v>
      </c>
      <c r="O122" s="21" t="s">
        <v>144</v>
      </c>
      <c r="P122" s="21" t="s">
        <v>145</v>
      </c>
      <c r="Q122" s="21" t="s">
        <v>146</v>
      </c>
      <c r="R122" s="21" t="s">
        <v>147</v>
      </c>
      <c r="S122" s="21" t="s">
        <v>148</v>
      </c>
      <c r="T122" s="21" t="s">
        <v>149</v>
      </c>
      <c r="U122" s="21" t="s">
        <v>164</v>
      </c>
      <c r="V122" s="24"/>
      <c r="W122" s="23"/>
      <c r="X122" s="23"/>
      <c r="Y122" s="21" t="s">
        <v>143</v>
      </c>
      <c r="Z122" s="21" t="s">
        <v>144</v>
      </c>
      <c r="AA122" s="21" t="s">
        <v>145</v>
      </c>
      <c r="AB122" s="21" t="s">
        <v>146</v>
      </c>
      <c r="AC122" s="21" t="s">
        <v>147</v>
      </c>
      <c r="AD122" s="21" t="s">
        <v>148</v>
      </c>
      <c r="AE122" s="21" t="s">
        <v>149</v>
      </c>
      <c r="AF122" s="21" t="s">
        <v>164</v>
      </c>
    </row>
    <row r="123" spans="1:32" ht="15.5" x14ac:dyDescent="0.35">
      <c r="A123" s="103" t="s">
        <v>151</v>
      </c>
      <c r="B123" s="26" t="s">
        <v>152</v>
      </c>
      <c r="C123" s="27">
        <v>315889.78000000003</v>
      </c>
      <c r="D123" s="27">
        <v>260921.8</v>
      </c>
      <c r="E123" s="27">
        <v>286175.09999999998</v>
      </c>
      <c r="F123" s="27">
        <v>206652.86</v>
      </c>
      <c r="G123" s="27">
        <v>229442.57</v>
      </c>
      <c r="H123" s="27">
        <v>206421.83</v>
      </c>
      <c r="I123" s="27">
        <v>1505503.94</v>
      </c>
      <c r="J123" s="28">
        <v>0.32186496720000002</v>
      </c>
      <c r="K123" s="20"/>
      <c r="L123" s="103" t="s">
        <v>151</v>
      </c>
      <c r="M123" s="26" t="s">
        <v>152</v>
      </c>
      <c r="N123" s="27">
        <v>0</v>
      </c>
      <c r="O123" s="27">
        <v>0</v>
      </c>
      <c r="P123" s="27">
        <v>0</v>
      </c>
      <c r="Q123" s="27">
        <v>0</v>
      </c>
      <c r="R123" s="27">
        <v>0</v>
      </c>
      <c r="S123" s="27">
        <v>0</v>
      </c>
      <c r="T123" s="27">
        <v>0</v>
      </c>
      <c r="U123" s="28"/>
      <c r="V123" s="20"/>
      <c r="W123" s="103" t="s">
        <v>151</v>
      </c>
      <c r="X123" s="26" t="s">
        <v>152</v>
      </c>
      <c r="Y123" s="44">
        <v>28</v>
      </c>
      <c r="Z123" s="44">
        <v>26</v>
      </c>
      <c r="AA123" s="44">
        <v>28</v>
      </c>
      <c r="AB123" s="44">
        <v>25</v>
      </c>
      <c r="AC123" s="44">
        <v>20</v>
      </c>
      <c r="AD123" s="44">
        <v>24</v>
      </c>
      <c r="AE123" s="55">
        <v>151</v>
      </c>
      <c r="AF123" s="28">
        <v>0.40159574469999998</v>
      </c>
    </row>
    <row r="124" spans="1:32" ht="15.5" x14ac:dyDescent="0.35">
      <c r="A124" s="103"/>
      <c r="B124" s="26" t="s">
        <v>153</v>
      </c>
      <c r="C124" s="27">
        <v>48468.66</v>
      </c>
      <c r="D124" s="27">
        <v>45168.19</v>
      </c>
      <c r="E124" s="27">
        <v>47318.05</v>
      </c>
      <c r="F124" s="27">
        <v>39565.480000000003</v>
      </c>
      <c r="G124" s="27">
        <v>35366.21</v>
      </c>
      <c r="H124" s="27">
        <v>36844.269999999997</v>
      </c>
      <c r="I124" s="27">
        <v>252730.86</v>
      </c>
      <c r="J124" s="28">
        <v>0.46532841029999999</v>
      </c>
      <c r="K124" s="20"/>
      <c r="L124" s="103"/>
      <c r="M124" s="26" t="s">
        <v>153</v>
      </c>
      <c r="N124" s="27">
        <v>36760.83</v>
      </c>
      <c r="O124" s="27">
        <v>35933.72</v>
      </c>
      <c r="P124" s="27">
        <v>37631.919999999998</v>
      </c>
      <c r="Q124" s="27">
        <v>31507.279999999999</v>
      </c>
      <c r="R124" s="27">
        <v>28164.07</v>
      </c>
      <c r="S124" s="27">
        <v>29326.89</v>
      </c>
      <c r="T124" s="27">
        <v>199324.71</v>
      </c>
      <c r="U124" s="28">
        <v>0.4656057529</v>
      </c>
      <c r="V124" s="20"/>
      <c r="W124" s="103"/>
      <c r="X124" s="26" t="s">
        <v>153</v>
      </c>
      <c r="Y124" s="44">
        <v>72</v>
      </c>
      <c r="Z124" s="44">
        <v>67</v>
      </c>
      <c r="AA124" s="44">
        <v>72</v>
      </c>
      <c r="AB124" s="44">
        <v>49</v>
      </c>
      <c r="AC124" s="44">
        <v>47</v>
      </c>
      <c r="AD124" s="44">
        <v>59</v>
      </c>
      <c r="AE124" s="55">
        <v>366</v>
      </c>
      <c r="AF124" s="28">
        <v>0.36969696969999999</v>
      </c>
    </row>
    <row r="125" spans="1:32" ht="3.5" customHeight="1" x14ac:dyDescent="0.35">
      <c r="A125" s="30"/>
      <c r="B125" s="30"/>
      <c r="C125" s="31"/>
      <c r="D125" s="31"/>
      <c r="E125" s="31"/>
      <c r="F125" s="31"/>
      <c r="G125" s="31"/>
      <c r="H125" s="31"/>
      <c r="I125" s="31"/>
      <c r="J125" s="32"/>
      <c r="K125" s="20"/>
      <c r="L125" s="30"/>
      <c r="M125" s="30"/>
      <c r="N125" s="31"/>
      <c r="O125" s="31"/>
      <c r="P125" s="31"/>
      <c r="Q125" s="31"/>
      <c r="R125" s="31"/>
      <c r="S125" s="31"/>
      <c r="T125" s="31"/>
      <c r="U125" s="32"/>
      <c r="V125" s="20"/>
      <c r="W125" s="30"/>
      <c r="X125" s="30"/>
      <c r="Y125" s="56"/>
      <c r="Z125" s="56"/>
      <c r="AA125" s="56"/>
      <c r="AB125" s="56"/>
      <c r="AC125" s="56"/>
      <c r="AD125" s="56"/>
      <c r="AE125" s="57"/>
      <c r="AF125" s="32"/>
    </row>
    <row r="126" spans="1:32" ht="15.5" x14ac:dyDescent="0.35">
      <c r="A126" s="103" t="s">
        <v>154</v>
      </c>
      <c r="B126" s="26" t="s">
        <v>152</v>
      </c>
      <c r="C126" s="27">
        <v>1026708.28</v>
      </c>
      <c r="D126" s="27">
        <v>949236.24</v>
      </c>
      <c r="E126" s="27">
        <v>1018539.8</v>
      </c>
      <c r="F126" s="27">
        <v>1042255.87</v>
      </c>
      <c r="G126" s="27">
        <v>1208634.2</v>
      </c>
      <c r="H126" s="27">
        <v>1060245.27</v>
      </c>
      <c r="I126" s="27">
        <v>6305619.6600000001</v>
      </c>
      <c r="J126" s="28">
        <v>0.76001717680000003</v>
      </c>
      <c r="K126" s="20"/>
      <c r="L126" s="103" t="s">
        <v>154</v>
      </c>
      <c r="M126" s="26" t="s">
        <v>152</v>
      </c>
      <c r="N126" s="27">
        <v>602373.9</v>
      </c>
      <c r="O126" s="27">
        <v>546313.63</v>
      </c>
      <c r="P126" s="27">
        <v>584269.6</v>
      </c>
      <c r="Q126" s="27">
        <v>620581.88</v>
      </c>
      <c r="R126" s="27">
        <v>728358.35</v>
      </c>
      <c r="S126" s="27">
        <v>624947.81000000006</v>
      </c>
      <c r="T126" s="27">
        <v>3706845.17</v>
      </c>
      <c r="U126" s="28">
        <v>0.72426160129999995</v>
      </c>
      <c r="V126" s="20"/>
      <c r="W126" s="103" t="s">
        <v>154</v>
      </c>
      <c r="X126" s="26" t="s">
        <v>152</v>
      </c>
      <c r="Y126" s="44">
        <v>1217</v>
      </c>
      <c r="Z126" s="44">
        <v>1104</v>
      </c>
      <c r="AA126" s="44">
        <v>1278</v>
      </c>
      <c r="AB126" s="44">
        <v>1223</v>
      </c>
      <c r="AC126" s="44">
        <v>1482</v>
      </c>
      <c r="AD126" s="44">
        <v>1299</v>
      </c>
      <c r="AE126" s="55">
        <v>7603</v>
      </c>
      <c r="AF126" s="28">
        <v>0.1436669753</v>
      </c>
    </row>
    <row r="127" spans="1:32" ht="15.5" x14ac:dyDescent="0.35">
      <c r="A127" s="103"/>
      <c r="B127" s="26" t="s">
        <v>153</v>
      </c>
      <c r="C127" s="27">
        <v>201571.76</v>
      </c>
      <c r="D127" s="27">
        <v>193313.12</v>
      </c>
      <c r="E127" s="27">
        <v>194642.62</v>
      </c>
      <c r="F127" s="27">
        <v>184716.26</v>
      </c>
      <c r="G127" s="27">
        <v>206830.52</v>
      </c>
      <c r="H127" s="27">
        <v>180062.34</v>
      </c>
      <c r="I127" s="27">
        <v>1161136.6200000001</v>
      </c>
      <c r="J127" s="28">
        <v>0.79664869329999999</v>
      </c>
      <c r="K127" s="20"/>
      <c r="L127" s="103"/>
      <c r="M127" s="26" t="s">
        <v>153</v>
      </c>
      <c r="N127" s="27">
        <v>137772.67000000001</v>
      </c>
      <c r="O127" s="27">
        <v>148268.87</v>
      </c>
      <c r="P127" s="27">
        <v>152845.28</v>
      </c>
      <c r="Q127" s="27">
        <v>146063.35999999999</v>
      </c>
      <c r="R127" s="27">
        <v>163905.44</v>
      </c>
      <c r="S127" s="27">
        <v>143149.63</v>
      </c>
      <c r="T127" s="27">
        <v>892005.25000000012</v>
      </c>
      <c r="U127" s="28">
        <v>0.7959557531</v>
      </c>
      <c r="V127" s="20"/>
      <c r="W127" s="103"/>
      <c r="X127" s="26" t="s">
        <v>153</v>
      </c>
      <c r="Y127" s="44">
        <v>926</v>
      </c>
      <c r="Z127" s="44">
        <v>858</v>
      </c>
      <c r="AA127" s="44">
        <v>881</v>
      </c>
      <c r="AB127" s="44">
        <v>825</v>
      </c>
      <c r="AC127" s="44">
        <v>983</v>
      </c>
      <c r="AD127" s="44">
        <v>873</v>
      </c>
      <c r="AE127" s="55">
        <v>5346</v>
      </c>
      <c r="AF127" s="28">
        <v>0.76436448059999995</v>
      </c>
    </row>
    <row r="128" spans="1:32" ht="15.5" x14ac:dyDescent="0.35">
      <c r="A128" s="58" t="s">
        <v>149</v>
      </c>
      <c r="B128" s="26"/>
      <c r="C128" s="53">
        <f>SUM(C123:C127)</f>
        <v>1592638.4800000002</v>
      </c>
      <c r="D128" s="53">
        <f t="shared" ref="D128:I128" si="27">SUM(D123:D127)</f>
        <v>1448639.35</v>
      </c>
      <c r="E128" s="53">
        <f t="shared" si="27"/>
        <v>1546675.5699999998</v>
      </c>
      <c r="F128" s="53">
        <f t="shared" si="27"/>
        <v>1473190.47</v>
      </c>
      <c r="G128" s="53">
        <f t="shared" si="27"/>
        <v>1680273.5</v>
      </c>
      <c r="H128" s="53">
        <f t="shared" si="27"/>
        <v>1483573.7100000002</v>
      </c>
      <c r="I128" s="53">
        <f t="shared" si="27"/>
        <v>9224991.0800000001</v>
      </c>
      <c r="J128" s="40">
        <f>SUMPRODUCT(I123:I127,J123:J127)/SUM(I123:I127)</f>
        <v>0.68504879775110616</v>
      </c>
      <c r="K128" s="20"/>
      <c r="L128" s="58" t="s">
        <v>149</v>
      </c>
      <c r="M128" s="26"/>
      <c r="N128" s="53">
        <f t="shared" ref="N128:T128" si="28">SUM(N123:N127)</f>
        <v>776907.4</v>
      </c>
      <c r="O128" s="53">
        <f t="shared" si="28"/>
        <v>730516.22</v>
      </c>
      <c r="P128" s="53">
        <f t="shared" si="28"/>
        <v>774746.8</v>
      </c>
      <c r="Q128" s="53">
        <f t="shared" si="28"/>
        <v>798152.52</v>
      </c>
      <c r="R128" s="53">
        <f t="shared" si="28"/>
        <v>920427.85999999987</v>
      </c>
      <c r="S128" s="53">
        <f t="shared" si="28"/>
        <v>797424.33000000007</v>
      </c>
      <c r="T128" s="53">
        <f t="shared" si="28"/>
        <v>4798175.13</v>
      </c>
      <c r="U128" s="40">
        <f>SUMPRODUCT(T123:T127,U123:U127)/SUM(T123:T127)</f>
        <v>0.72684488713095363</v>
      </c>
      <c r="V128" s="20"/>
      <c r="W128" s="58" t="s">
        <v>149</v>
      </c>
      <c r="X128" s="26"/>
      <c r="Y128" s="59">
        <f>SUM(Y123:Y127)</f>
        <v>2243</v>
      </c>
      <c r="Z128" s="59">
        <f t="shared" ref="Z128:AE128" si="29">SUM(Z123:Z127)</f>
        <v>2055</v>
      </c>
      <c r="AA128" s="59">
        <f t="shared" si="29"/>
        <v>2259</v>
      </c>
      <c r="AB128" s="59">
        <f t="shared" si="29"/>
        <v>2122</v>
      </c>
      <c r="AC128" s="59">
        <f t="shared" si="29"/>
        <v>2532</v>
      </c>
      <c r="AD128" s="59">
        <f t="shared" si="29"/>
        <v>2255</v>
      </c>
      <c r="AE128" s="59">
        <f t="shared" si="29"/>
        <v>13466</v>
      </c>
      <c r="AF128" s="40">
        <f>SUMPRODUCT(AE123:AE127,AF123:AF127)/SUM(AE123:AE127)</f>
        <v>0.39911945454131886</v>
      </c>
    </row>
    <row r="130" spans="1:32" ht="24" x14ac:dyDescent="0.7">
      <c r="A130" s="109" t="s">
        <v>168</v>
      </c>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row>
    <row r="131" spans="1:32" s="18" customFormat="1" ht="18.5" x14ac:dyDescent="0.45">
      <c r="A131" s="105" t="s">
        <v>140</v>
      </c>
      <c r="B131" s="105"/>
      <c r="C131" s="105"/>
      <c r="D131" s="105"/>
      <c r="E131" s="105"/>
      <c r="F131" s="105"/>
      <c r="G131" s="105"/>
      <c r="H131" s="105"/>
      <c r="I131" s="105"/>
      <c r="J131" s="105"/>
      <c r="K131" s="17"/>
      <c r="L131" s="105" t="s">
        <v>141</v>
      </c>
      <c r="M131" s="105"/>
      <c r="N131" s="105"/>
      <c r="O131" s="105"/>
      <c r="P131" s="105"/>
      <c r="Q131" s="105"/>
      <c r="R131" s="105"/>
      <c r="S131" s="105"/>
      <c r="T131" s="105"/>
      <c r="U131" s="105"/>
      <c r="V131" s="17"/>
      <c r="W131" s="105" t="s">
        <v>142</v>
      </c>
      <c r="X131" s="105"/>
      <c r="Y131" s="105"/>
      <c r="Z131" s="105"/>
      <c r="AA131" s="105"/>
      <c r="AB131" s="105"/>
      <c r="AC131" s="105"/>
      <c r="AD131" s="105"/>
      <c r="AE131" s="105"/>
      <c r="AF131" s="105"/>
    </row>
    <row r="132" spans="1:32" s="18" customFormat="1" ht="18.5" x14ac:dyDescent="0.45">
      <c r="A132" s="106">
        <v>2018</v>
      </c>
      <c r="B132" s="106"/>
      <c r="C132" s="106"/>
      <c r="D132" s="106"/>
      <c r="E132" s="106"/>
      <c r="F132" s="106"/>
      <c r="G132" s="106"/>
      <c r="H132" s="106"/>
      <c r="I132" s="106"/>
      <c r="J132" s="106"/>
      <c r="K132" s="67"/>
      <c r="L132" s="106">
        <v>2018</v>
      </c>
      <c r="M132" s="106"/>
      <c r="N132" s="106"/>
      <c r="O132" s="106"/>
      <c r="P132" s="106"/>
      <c r="Q132" s="106"/>
      <c r="R132" s="106"/>
      <c r="S132" s="106"/>
      <c r="T132" s="106"/>
      <c r="U132" s="106"/>
      <c r="V132" s="67"/>
      <c r="W132" s="106">
        <v>2018</v>
      </c>
      <c r="X132" s="106"/>
      <c r="Y132" s="106"/>
      <c r="Z132" s="106"/>
      <c r="AA132" s="106"/>
      <c r="AB132" s="106"/>
      <c r="AC132" s="106"/>
      <c r="AD132" s="106"/>
      <c r="AE132" s="106"/>
      <c r="AF132" s="106"/>
    </row>
    <row r="133" spans="1:32" ht="15.5" x14ac:dyDescent="0.35">
      <c r="A133" s="23"/>
      <c r="B133" s="23"/>
      <c r="C133" s="21" t="s">
        <v>143</v>
      </c>
      <c r="D133" s="21" t="s">
        <v>144</v>
      </c>
      <c r="E133" s="21" t="s">
        <v>145</v>
      </c>
      <c r="F133" s="21" t="s">
        <v>146</v>
      </c>
      <c r="G133" s="21" t="s">
        <v>147</v>
      </c>
      <c r="H133" s="21" t="s">
        <v>148</v>
      </c>
      <c r="I133" s="21" t="s">
        <v>149</v>
      </c>
      <c r="J133" s="21" t="s">
        <v>164</v>
      </c>
      <c r="K133" s="24"/>
      <c r="L133" s="23"/>
      <c r="M133" s="23"/>
      <c r="N133" s="21" t="s">
        <v>143</v>
      </c>
      <c r="O133" s="21" t="s">
        <v>144</v>
      </c>
      <c r="P133" s="21" t="s">
        <v>145</v>
      </c>
      <c r="Q133" s="21" t="s">
        <v>146</v>
      </c>
      <c r="R133" s="21" t="s">
        <v>147</v>
      </c>
      <c r="S133" s="21" t="s">
        <v>148</v>
      </c>
      <c r="T133" s="21" t="s">
        <v>149</v>
      </c>
      <c r="U133" s="21" t="s">
        <v>164</v>
      </c>
      <c r="V133" s="24"/>
      <c r="W133" s="23"/>
      <c r="X133" s="23"/>
      <c r="Y133" s="21" t="s">
        <v>143</v>
      </c>
      <c r="Z133" s="21" t="s">
        <v>144</v>
      </c>
      <c r="AA133" s="21" t="s">
        <v>145</v>
      </c>
      <c r="AB133" s="21" t="s">
        <v>146</v>
      </c>
      <c r="AC133" s="21" t="s">
        <v>147</v>
      </c>
      <c r="AD133" s="21" t="s">
        <v>148</v>
      </c>
      <c r="AE133" s="21" t="s">
        <v>149</v>
      </c>
      <c r="AF133" s="21" t="s">
        <v>164</v>
      </c>
    </row>
    <row r="134" spans="1:32" ht="15.5" x14ac:dyDescent="0.35">
      <c r="A134" s="103" t="s">
        <v>151</v>
      </c>
      <c r="B134" s="26" t="s">
        <v>152</v>
      </c>
      <c r="C134" s="62">
        <v>1092086.0516806699</v>
      </c>
      <c r="D134" s="62">
        <v>738044.52356511506</v>
      </c>
      <c r="E134" s="62">
        <v>1086915.86158015</v>
      </c>
      <c r="F134" s="62">
        <v>583844.07676431397</v>
      </c>
      <c r="G134" s="62">
        <v>696896.22912745597</v>
      </c>
      <c r="H134" s="62">
        <v>494570.701903434</v>
      </c>
      <c r="I134" s="62">
        <v>4692357.4446211401</v>
      </c>
      <c r="J134" s="63">
        <v>0.28087241085189502</v>
      </c>
      <c r="K134" s="20"/>
      <c r="L134" s="103" t="s">
        <v>151</v>
      </c>
      <c r="M134" s="26" t="s">
        <v>152</v>
      </c>
      <c r="N134" s="62">
        <v>304907.57</v>
      </c>
      <c r="O134" s="62">
        <v>266736.15999999997</v>
      </c>
      <c r="P134" s="62">
        <v>550858.53</v>
      </c>
      <c r="Q134" s="62">
        <v>199797.35</v>
      </c>
      <c r="R134" s="62">
        <v>419152.58</v>
      </c>
      <c r="S134" s="62">
        <v>244382.69</v>
      </c>
      <c r="T134" s="62">
        <v>1985834.88</v>
      </c>
      <c r="U134" s="63">
        <v>0.27572160309999999</v>
      </c>
      <c r="V134" s="20"/>
      <c r="W134" s="103" t="s">
        <v>151</v>
      </c>
      <c r="X134" s="26" t="s">
        <v>152</v>
      </c>
      <c r="Y134" s="44">
        <v>48</v>
      </c>
      <c r="Z134" s="44">
        <v>40</v>
      </c>
      <c r="AA134" s="44">
        <v>50</v>
      </c>
      <c r="AB134" s="44">
        <v>35</v>
      </c>
      <c r="AC134" s="44">
        <v>35</v>
      </c>
      <c r="AD134" s="44">
        <v>35</v>
      </c>
      <c r="AE134" s="55">
        <v>243</v>
      </c>
      <c r="AF134" s="28">
        <v>0.25989304810000002</v>
      </c>
    </row>
    <row r="135" spans="1:32" ht="15.5" x14ac:dyDescent="0.35">
      <c r="A135" s="103"/>
      <c r="B135" s="26" t="s">
        <v>153</v>
      </c>
      <c r="C135" s="27">
        <v>78793.34</v>
      </c>
      <c r="D135" s="27">
        <v>76800.75</v>
      </c>
      <c r="E135" s="27">
        <v>120942.38</v>
      </c>
      <c r="F135" s="27">
        <v>73680.83</v>
      </c>
      <c r="G135" s="27">
        <v>61325.51</v>
      </c>
      <c r="H135" s="27">
        <v>51907.67</v>
      </c>
      <c r="I135" s="27">
        <v>463450.48</v>
      </c>
      <c r="J135" s="28">
        <v>0.28112658600000001</v>
      </c>
      <c r="K135" s="20"/>
      <c r="L135" s="103"/>
      <c r="M135" s="26" t="s">
        <v>153</v>
      </c>
      <c r="N135" s="27">
        <v>63651.56</v>
      </c>
      <c r="O135" s="27">
        <v>62094.57</v>
      </c>
      <c r="P135" s="27">
        <v>100430.64</v>
      </c>
      <c r="Q135" s="27">
        <v>58850.12</v>
      </c>
      <c r="R135" s="27">
        <v>49888.92</v>
      </c>
      <c r="S135" s="27">
        <v>39987.589999999997</v>
      </c>
      <c r="T135" s="27">
        <v>374903.4</v>
      </c>
      <c r="U135" s="28">
        <v>0.26635788849999997</v>
      </c>
      <c r="V135" s="20"/>
      <c r="W135" s="103"/>
      <c r="X135" s="26" t="s">
        <v>153</v>
      </c>
      <c r="Y135" s="44">
        <v>124</v>
      </c>
      <c r="Z135" s="44">
        <v>113</v>
      </c>
      <c r="AA135" s="44">
        <v>137</v>
      </c>
      <c r="AB135" s="44">
        <v>71</v>
      </c>
      <c r="AC135" s="44">
        <v>79</v>
      </c>
      <c r="AD135" s="44">
        <v>92</v>
      </c>
      <c r="AE135" s="55">
        <v>616</v>
      </c>
      <c r="AF135" s="28">
        <v>0.23839009289999999</v>
      </c>
    </row>
    <row r="136" spans="1:32" ht="3" customHeight="1" x14ac:dyDescent="0.35">
      <c r="A136" s="30"/>
      <c r="B136" s="30"/>
      <c r="C136" s="31"/>
      <c r="D136" s="31"/>
      <c r="E136" s="31"/>
      <c r="F136" s="31"/>
      <c r="G136" s="31"/>
      <c r="H136" s="31"/>
      <c r="I136" s="31"/>
      <c r="J136" s="32"/>
      <c r="K136" s="20"/>
      <c r="L136" s="30"/>
      <c r="M136" s="30"/>
      <c r="N136" s="31"/>
      <c r="O136" s="31"/>
      <c r="P136" s="31"/>
      <c r="Q136" s="31"/>
      <c r="R136" s="31"/>
      <c r="S136" s="31"/>
      <c r="T136" s="31"/>
      <c r="U136" s="32"/>
      <c r="V136" s="20"/>
      <c r="W136" s="30"/>
      <c r="X136" s="30"/>
      <c r="Y136" s="56"/>
      <c r="Z136" s="56"/>
      <c r="AA136" s="56"/>
      <c r="AB136" s="56"/>
      <c r="AC136" s="56"/>
      <c r="AD136" s="56"/>
      <c r="AE136" s="57"/>
      <c r="AF136" s="32"/>
    </row>
    <row r="137" spans="1:32" ht="15.5" x14ac:dyDescent="0.35">
      <c r="A137" s="103" t="s">
        <v>154</v>
      </c>
      <c r="B137" s="26" t="s">
        <v>152</v>
      </c>
      <c r="C137" s="62">
        <v>3102600.15571809</v>
      </c>
      <c r="D137" s="62">
        <v>2726890.9285125402</v>
      </c>
      <c r="E137" s="62">
        <v>3368908.19378151</v>
      </c>
      <c r="F137" s="62">
        <v>3317408.8461175598</v>
      </c>
      <c r="G137" s="62">
        <v>3401672.1067432701</v>
      </c>
      <c r="H137" s="62">
        <v>3030572.8989283098</v>
      </c>
      <c r="I137" s="62">
        <v>18948053.129801299</v>
      </c>
      <c r="J137" s="63">
        <v>0.66699358856070501</v>
      </c>
      <c r="K137" s="20"/>
      <c r="L137" s="103" t="s">
        <v>154</v>
      </c>
      <c r="M137" s="26" t="s">
        <v>152</v>
      </c>
      <c r="N137" s="62">
        <v>2135094.27</v>
      </c>
      <c r="O137" s="62">
        <v>1899605.39</v>
      </c>
      <c r="P137" s="62">
        <v>2364034.52</v>
      </c>
      <c r="Q137" s="62">
        <v>2309678.19</v>
      </c>
      <c r="R137" s="62">
        <v>2344768.17</v>
      </c>
      <c r="S137" s="62">
        <v>2118265.7999999998</v>
      </c>
      <c r="T137" s="62">
        <v>13171446.34</v>
      </c>
      <c r="U137" s="63">
        <v>0.67107628959999999</v>
      </c>
      <c r="V137" s="20"/>
      <c r="W137" s="103" t="s">
        <v>154</v>
      </c>
      <c r="X137" s="26" t="s">
        <v>152</v>
      </c>
      <c r="Y137" s="44">
        <v>2333</v>
      </c>
      <c r="Z137" s="44">
        <v>2181</v>
      </c>
      <c r="AA137" s="44">
        <v>2511</v>
      </c>
      <c r="AB137" s="44">
        <v>2432</v>
      </c>
      <c r="AC137" s="44">
        <v>2573</v>
      </c>
      <c r="AD137" s="44">
        <v>2361</v>
      </c>
      <c r="AE137" s="55">
        <v>14391</v>
      </c>
      <c r="AF137" s="28">
        <v>0.13631971809999999</v>
      </c>
    </row>
    <row r="138" spans="1:32" ht="15.5" x14ac:dyDescent="0.35">
      <c r="A138" s="103"/>
      <c r="B138" s="26" t="s">
        <v>153</v>
      </c>
      <c r="C138" s="27">
        <v>740462.69</v>
      </c>
      <c r="D138" s="27">
        <v>620492.23</v>
      </c>
      <c r="E138" s="27">
        <v>786374.97</v>
      </c>
      <c r="F138" s="27">
        <v>739154.26</v>
      </c>
      <c r="G138" s="27">
        <v>707865.06</v>
      </c>
      <c r="H138" s="27">
        <v>646001.55000000005</v>
      </c>
      <c r="I138" s="27">
        <v>4240350.76</v>
      </c>
      <c r="J138" s="28">
        <v>0.755710718510746</v>
      </c>
      <c r="K138" s="20"/>
      <c r="L138" s="103"/>
      <c r="M138" s="26" t="s">
        <v>153</v>
      </c>
      <c r="N138" s="27">
        <v>595297.43000000005</v>
      </c>
      <c r="O138" s="27">
        <v>512687.2</v>
      </c>
      <c r="P138" s="27">
        <v>671826.68</v>
      </c>
      <c r="Q138" s="27">
        <v>645475.18000000005</v>
      </c>
      <c r="R138" s="27">
        <v>616705.42000000004</v>
      </c>
      <c r="S138" s="27">
        <v>572098.34</v>
      </c>
      <c r="T138" s="27">
        <v>3614090.25</v>
      </c>
      <c r="U138" s="28">
        <v>0.76135075766667604</v>
      </c>
      <c r="V138" s="20"/>
      <c r="W138" s="103"/>
      <c r="X138" s="26" t="s">
        <v>153</v>
      </c>
      <c r="Y138" s="44">
        <v>2632</v>
      </c>
      <c r="Z138" s="44">
        <v>2411</v>
      </c>
      <c r="AA138" s="44">
        <v>2816</v>
      </c>
      <c r="AB138" s="44">
        <v>2711</v>
      </c>
      <c r="AC138" s="44">
        <v>2733</v>
      </c>
      <c r="AD138" s="44">
        <v>2513</v>
      </c>
      <c r="AE138" s="55">
        <v>15816</v>
      </c>
      <c r="AF138" s="28">
        <v>0.70995650750596195</v>
      </c>
    </row>
    <row r="139" spans="1:32" ht="15.5" x14ac:dyDescent="0.35">
      <c r="A139" s="58" t="s">
        <v>149</v>
      </c>
      <c r="B139" s="26"/>
      <c r="C139" s="53">
        <f t="shared" ref="C139:I139" si="30">SUM(C134:C138)</f>
        <v>5013942.2373987604</v>
      </c>
      <c r="D139" s="53">
        <f t="shared" si="30"/>
        <v>4162228.4320776551</v>
      </c>
      <c r="E139" s="53">
        <f t="shared" si="30"/>
        <v>5363141.4053616598</v>
      </c>
      <c r="F139" s="53">
        <f t="shared" si="30"/>
        <v>4714088.0128818741</v>
      </c>
      <c r="G139" s="53">
        <f t="shared" si="30"/>
        <v>4867758.9058707263</v>
      </c>
      <c r="H139" s="53">
        <f t="shared" si="30"/>
        <v>4223052.820831744</v>
      </c>
      <c r="I139" s="53">
        <f t="shared" si="30"/>
        <v>28344211.814422436</v>
      </c>
      <c r="J139" s="40">
        <f>SUMPRODUCT(I134:I138,J134:J138)/SUM(I134:I138)</f>
        <v>0.61003461960216188</v>
      </c>
      <c r="K139" s="20"/>
      <c r="L139" s="58" t="s">
        <v>149</v>
      </c>
      <c r="M139" s="26"/>
      <c r="N139" s="53">
        <f t="shared" ref="N139:T139" si="31">SUM(N134:N138)</f>
        <v>3098950.83</v>
      </c>
      <c r="O139" s="53">
        <f t="shared" si="31"/>
        <v>2741123.3200000003</v>
      </c>
      <c r="P139" s="53">
        <f t="shared" si="31"/>
        <v>3687150.37</v>
      </c>
      <c r="Q139" s="53">
        <f t="shared" si="31"/>
        <v>3213800.8400000003</v>
      </c>
      <c r="R139" s="53">
        <f t="shared" si="31"/>
        <v>3430515.09</v>
      </c>
      <c r="S139" s="53">
        <f t="shared" si="31"/>
        <v>2974734.42</v>
      </c>
      <c r="T139" s="53">
        <f t="shared" si="31"/>
        <v>19146274.869999997</v>
      </c>
      <c r="U139" s="40">
        <f>SUMPRODUCT(T134:T138,U134:U138)/SUM(T134:T138)</f>
        <v>0.63918604670313683</v>
      </c>
      <c r="V139" s="20"/>
      <c r="W139" s="58" t="s">
        <v>149</v>
      </c>
      <c r="X139" s="26"/>
      <c r="Y139" s="59">
        <f>SUM(Y134:Y138)</f>
        <v>5137</v>
      </c>
      <c r="Z139" s="59">
        <f t="shared" ref="Z139:AE139" si="32">SUM(Z134:Z138)</f>
        <v>4745</v>
      </c>
      <c r="AA139" s="59">
        <f t="shared" si="32"/>
        <v>5514</v>
      </c>
      <c r="AB139" s="59">
        <f t="shared" si="32"/>
        <v>5249</v>
      </c>
      <c r="AC139" s="59">
        <f t="shared" si="32"/>
        <v>5420</v>
      </c>
      <c r="AD139" s="59">
        <f t="shared" si="32"/>
        <v>5001</v>
      </c>
      <c r="AE139" s="59">
        <f t="shared" si="32"/>
        <v>31066</v>
      </c>
      <c r="AF139" s="40">
        <f>SUMPRODUCT(AE134:AE138,AF134:AF138)/SUM(AE134:AE138)</f>
        <v>0.43135426169465307</v>
      </c>
    </row>
    <row r="140" spans="1:32" s="18" customFormat="1" ht="18.5" x14ac:dyDescent="0.45">
      <c r="A140" s="104" t="s">
        <v>169</v>
      </c>
      <c r="B140" s="104"/>
      <c r="C140" s="104"/>
      <c r="D140" s="104"/>
      <c r="E140" s="104"/>
      <c r="F140" s="104"/>
      <c r="G140" s="104"/>
      <c r="H140" s="104"/>
      <c r="I140" s="104"/>
      <c r="J140" s="104"/>
      <c r="K140" s="67"/>
      <c r="L140" s="104" t="s">
        <v>169</v>
      </c>
      <c r="M140" s="104"/>
      <c r="N140" s="104"/>
      <c r="O140" s="104"/>
      <c r="P140" s="104"/>
      <c r="Q140" s="104"/>
      <c r="R140" s="104"/>
      <c r="S140" s="104"/>
      <c r="T140" s="104"/>
      <c r="U140" s="104"/>
      <c r="V140" s="67"/>
      <c r="W140" s="104" t="s">
        <v>169</v>
      </c>
      <c r="X140" s="104"/>
      <c r="Y140" s="104"/>
      <c r="Z140" s="104"/>
      <c r="AA140" s="104"/>
      <c r="AB140" s="104"/>
      <c r="AC140" s="104"/>
      <c r="AD140" s="104"/>
      <c r="AE140" s="104"/>
      <c r="AF140" s="104"/>
    </row>
    <row r="141" spans="1:32" ht="15.5" x14ac:dyDescent="0.35">
      <c r="A141" s="23"/>
      <c r="B141" s="23"/>
      <c r="C141" s="21" t="s">
        <v>143</v>
      </c>
      <c r="D141" s="21" t="s">
        <v>144</v>
      </c>
      <c r="E141" s="21" t="s">
        <v>145</v>
      </c>
      <c r="F141" s="21" t="s">
        <v>146</v>
      </c>
      <c r="G141" s="21" t="s">
        <v>147</v>
      </c>
      <c r="H141" s="21" t="s">
        <v>148</v>
      </c>
      <c r="I141" s="21" t="s">
        <v>149</v>
      </c>
      <c r="J141" s="21" t="s">
        <v>164</v>
      </c>
      <c r="K141" s="24"/>
      <c r="L141" s="23"/>
      <c r="M141" s="23"/>
      <c r="N141" s="21" t="s">
        <v>143</v>
      </c>
      <c r="O141" s="21" t="s">
        <v>144</v>
      </c>
      <c r="P141" s="21" t="s">
        <v>145</v>
      </c>
      <c r="Q141" s="21" t="s">
        <v>146</v>
      </c>
      <c r="R141" s="21" t="s">
        <v>147</v>
      </c>
      <c r="S141" s="21" t="s">
        <v>148</v>
      </c>
      <c r="T141" s="21" t="s">
        <v>149</v>
      </c>
      <c r="U141" s="21" t="s">
        <v>164</v>
      </c>
      <c r="V141" s="24"/>
      <c r="W141" s="23"/>
      <c r="X141" s="23"/>
      <c r="Y141" s="21" t="s">
        <v>143</v>
      </c>
      <c r="Z141" s="21" t="s">
        <v>144</v>
      </c>
      <c r="AA141" s="21" t="s">
        <v>145</v>
      </c>
      <c r="AB141" s="21" t="s">
        <v>146</v>
      </c>
      <c r="AC141" s="21" t="s">
        <v>147</v>
      </c>
      <c r="AD141" s="21" t="s">
        <v>148</v>
      </c>
      <c r="AE141" s="21" t="s">
        <v>149</v>
      </c>
      <c r="AF141" s="21" t="s">
        <v>164</v>
      </c>
    </row>
    <row r="142" spans="1:32" ht="15.5" x14ac:dyDescent="0.35">
      <c r="A142" s="103" t="s">
        <v>151</v>
      </c>
      <c r="B142" s="26" t="s">
        <v>152</v>
      </c>
      <c r="C142" s="62">
        <v>662981.892405216</v>
      </c>
      <c r="D142" s="62">
        <v>602209.34200702002</v>
      </c>
      <c r="E142" s="62">
        <v>268415.60206327302</v>
      </c>
      <c r="F142" s="62">
        <v>456485.96173683699</v>
      </c>
      <c r="G142" s="62">
        <v>433764.21199124999</v>
      </c>
      <c r="H142" s="62">
        <v>540719.35969582002</v>
      </c>
      <c r="I142" s="62">
        <v>2964576.3698994098</v>
      </c>
      <c r="J142" s="63">
        <v>0.239983627032689</v>
      </c>
      <c r="K142" s="20"/>
      <c r="L142" s="103" t="s">
        <v>151</v>
      </c>
      <c r="M142" s="26" t="s">
        <v>152</v>
      </c>
      <c r="N142" s="62">
        <v>296728.18</v>
      </c>
      <c r="O142" s="62">
        <v>280303.94</v>
      </c>
      <c r="P142" s="62">
        <v>112407.17</v>
      </c>
      <c r="Q142" s="62">
        <v>286954.02</v>
      </c>
      <c r="R142" s="62">
        <v>242441.98</v>
      </c>
      <c r="S142" s="62">
        <v>233348.79</v>
      </c>
      <c r="T142" s="62">
        <v>1452184.08</v>
      </c>
      <c r="U142" s="63">
        <v>0.23910546769999999</v>
      </c>
      <c r="V142" s="20"/>
      <c r="W142" s="103" t="s">
        <v>151</v>
      </c>
      <c r="X142" s="26" t="s">
        <v>152</v>
      </c>
      <c r="Y142" s="44">
        <v>19</v>
      </c>
      <c r="Z142" s="44">
        <v>15</v>
      </c>
      <c r="AA142" s="23" t="s">
        <v>187</v>
      </c>
      <c r="AB142" s="23" t="s">
        <v>187</v>
      </c>
      <c r="AC142" s="44">
        <v>14</v>
      </c>
      <c r="AD142" s="44">
        <v>22</v>
      </c>
      <c r="AE142" s="55">
        <v>87</v>
      </c>
      <c r="AF142" s="28">
        <v>0.15480427050000001</v>
      </c>
    </row>
    <row r="143" spans="1:32" ht="15.5" x14ac:dyDescent="0.35">
      <c r="A143" s="103"/>
      <c r="B143" s="26" t="s">
        <v>153</v>
      </c>
      <c r="C143" s="27">
        <v>43775.13</v>
      </c>
      <c r="D143" s="27">
        <v>37245.980000000003</v>
      </c>
      <c r="E143" s="27">
        <v>16698.509999999998</v>
      </c>
      <c r="F143" s="27">
        <v>44532.24</v>
      </c>
      <c r="G143" s="27">
        <v>26417.33</v>
      </c>
      <c r="H143" s="27">
        <v>52214.12</v>
      </c>
      <c r="I143" s="27">
        <v>220883.31</v>
      </c>
      <c r="J143" s="28">
        <v>0.2121156924</v>
      </c>
      <c r="K143" s="20"/>
      <c r="L143" s="103"/>
      <c r="M143" s="26" t="s">
        <v>153</v>
      </c>
      <c r="N143" s="27">
        <v>33309.919999999998</v>
      </c>
      <c r="O143" s="27">
        <v>31264.82</v>
      </c>
      <c r="P143" s="27">
        <v>15923.85</v>
      </c>
      <c r="Q143" s="27">
        <v>35992</v>
      </c>
      <c r="R143" s="27">
        <v>16976.990000000002</v>
      </c>
      <c r="S143" s="27">
        <v>35575.43</v>
      </c>
      <c r="T143" s="27">
        <v>169043.01</v>
      </c>
      <c r="U143" s="28">
        <v>0.18323180680000001</v>
      </c>
      <c r="V143" s="20"/>
      <c r="W143" s="103"/>
      <c r="X143" s="26" t="s">
        <v>153</v>
      </c>
      <c r="Y143" s="44">
        <v>81</v>
      </c>
      <c r="Z143" s="44">
        <v>46</v>
      </c>
      <c r="AA143" s="23" t="s">
        <v>187</v>
      </c>
      <c r="AB143" s="23" t="s">
        <v>187</v>
      </c>
      <c r="AC143" s="44">
        <v>39</v>
      </c>
      <c r="AD143" s="44">
        <v>98</v>
      </c>
      <c r="AE143" s="55">
        <v>309</v>
      </c>
      <c r="AF143" s="28">
        <v>0.1721448468</v>
      </c>
    </row>
    <row r="144" spans="1:32" ht="3" customHeight="1" x14ac:dyDescent="0.35">
      <c r="A144" s="30"/>
      <c r="B144" s="30"/>
      <c r="C144" s="31"/>
      <c r="D144" s="31"/>
      <c r="E144" s="31"/>
      <c r="F144" s="31"/>
      <c r="G144" s="31"/>
      <c r="H144" s="31"/>
      <c r="I144" s="31"/>
      <c r="J144" s="32"/>
      <c r="K144" s="20"/>
      <c r="L144" s="30"/>
      <c r="M144" s="30"/>
      <c r="N144" s="31"/>
      <c r="O144" s="31"/>
      <c r="P144" s="31"/>
      <c r="Q144" s="31"/>
      <c r="R144" s="31"/>
      <c r="S144" s="31"/>
      <c r="T144" s="31"/>
      <c r="U144" s="32"/>
      <c r="V144" s="20"/>
      <c r="W144" s="30"/>
      <c r="X144" s="30"/>
      <c r="Y144" s="56"/>
      <c r="Z144" s="56"/>
      <c r="AA144" s="56"/>
      <c r="AB144" s="56"/>
      <c r="AC144" s="56"/>
      <c r="AD144" s="56"/>
      <c r="AE144" s="57"/>
      <c r="AF144" s="32"/>
    </row>
    <row r="145" spans="1:32" ht="15.5" x14ac:dyDescent="0.35">
      <c r="A145" s="103" t="s">
        <v>154</v>
      </c>
      <c r="B145" s="26" t="s">
        <v>152</v>
      </c>
      <c r="C145" s="62">
        <v>2163202.3829217399</v>
      </c>
      <c r="D145" s="62">
        <v>2111046.6005259701</v>
      </c>
      <c r="E145" s="62">
        <v>1953401.6444258599</v>
      </c>
      <c r="F145" s="62">
        <v>2375803.1118366201</v>
      </c>
      <c r="G145" s="62">
        <v>2346243.4435272301</v>
      </c>
      <c r="H145" s="62">
        <v>1714909.83140457</v>
      </c>
      <c r="I145" s="62">
        <v>12664607.014642</v>
      </c>
      <c r="J145" s="63">
        <v>0.60938941884412401</v>
      </c>
      <c r="K145" s="20"/>
      <c r="L145" s="103" t="s">
        <v>154</v>
      </c>
      <c r="M145" s="26" t="s">
        <v>152</v>
      </c>
      <c r="N145" s="62">
        <v>1527305.46</v>
      </c>
      <c r="O145" s="62">
        <v>1546509.31</v>
      </c>
      <c r="P145" s="62">
        <v>1412147.72</v>
      </c>
      <c r="Q145" s="62">
        <v>1753726.27</v>
      </c>
      <c r="R145" s="62">
        <v>1705995.59</v>
      </c>
      <c r="S145" s="62">
        <v>1263708.71</v>
      </c>
      <c r="T145" s="62">
        <v>9209393.0600000005</v>
      </c>
      <c r="U145" s="63">
        <v>0.63139720479999994</v>
      </c>
      <c r="V145" s="20"/>
      <c r="W145" s="103" t="s">
        <v>154</v>
      </c>
      <c r="X145" s="26" t="s">
        <v>152</v>
      </c>
      <c r="Y145" s="44">
        <v>1130</v>
      </c>
      <c r="Z145" s="44">
        <v>1076</v>
      </c>
      <c r="AA145" s="44">
        <v>1019</v>
      </c>
      <c r="AB145" s="44">
        <v>1342</v>
      </c>
      <c r="AC145" s="44">
        <v>1149</v>
      </c>
      <c r="AD145" s="44">
        <v>1050</v>
      </c>
      <c r="AE145" s="55">
        <v>6766</v>
      </c>
      <c r="AF145" s="28">
        <v>0.14328977740000001</v>
      </c>
    </row>
    <row r="146" spans="1:32" ht="15.5" x14ac:dyDescent="0.35">
      <c r="A146" s="103"/>
      <c r="B146" s="26" t="s">
        <v>153</v>
      </c>
      <c r="C146" s="27">
        <v>510498.87</v>
      </c>
      <c r="D146" s="27">
        <v>501573.27</v>
      </c>
      <c r="E146" s="27">
        <v>480996.46</v>
      </c>
      <c r="F146" s="27">
        <v>600386.14</v>
      </c>
      <c r="G146" s="27">
        <v>532863.32999999996</v>
      </c>
      <c r="H146" s="27">
        <v>394698.32</v>
      </c>
      <c r="I146" s="27">
        <v>3021016.39</v>
      </c>
      <c r="J146" s="28">
        <v>0.73279873545889695</v>
      </c>
      <c r="K146" s="20"/>
      <c r="L146" s="103"/>
      <c r="M146" s="26" t="s">
        <v>153</v>
      </c>
      <c r="N146" s="27">
        <v>428542.87</v>
      </c>
      <c r="O146" s="27">
        <v>449286.48</v>
      </c>
      <c r="P146" s="27">
        <v>429658.89</v>
      </c>
      <c r="Q146" s="27">
        <v>511063.84</v>
      </c>
      <c r="R146" s="27">
        <v>483694.52</v>
      </c>
      <c r="S146" s="27">
        <v>355225.54</v>
      </c>
      <c r="T146" s="27">
        <v>2657472.14</v>
      </c>
      <c r="U146" s="28">
        <v>0.74624569946874098</v>
      </c>
      <c r="V146" s="20"/>
      <c r="W146" s="103"/>
      <c r="X146" s="26" t="s">
        <v>153</v>
      </c>
      <c r="Y146" s="44">
        <v>1737</v>
      </c>
      <c r="Z146" s="44">
        <v>1681</v>
      </c>
      <c r="AA146" s="44">
        <v>1576</v>
      </c>
      <c r="AB146" s="44">
        <v>2085</v>
      </c>
      <c r="AC146" s="44">
        <v>1699</v>
      </c>
      <c r="AD146" s="44">
        <v>1441</v>
      </c>
      <c r="AE146" s="55">
        <v>10219</v>
      </c>
      <c r="AF146" s="28">
        <v>0.679428896150021</v>
      </c>
    </row>
    <row r="147" spans="1:32" ht="15.5" x14ac:dyDescent="0.35">
      <c r="A147" s="58" t="s">
        <v>149</v>
      </c>
      <c r="B147" s="26"/>
      <c r="C147" s="53">
        <f t="shared" ref="C147:I147" si="33">SUM(C142:C146)</f>
        <v>3380458.2753269561</v>
      </c>
      <c r="D147" s="53">
        <f t="shared" si="33"/>
        <v>3252075.1925329901</v>
      </c>
      <c r="E147" s="53">
        <f t="shared" si="33"/>
        <v>2719512.216489133</v>
      </c>
      <c r="F147" s="53">
        <f t="shared" si="33"/>
        <v>3477207.4535734574</v>
      </c>
      <c r="G147" s="53">
        <f t="shared" si="33"/>
        <v>3339288.3155184803</v>
      </c>
      <c r="H147" s="53">
        <f t="shared" si="33"/>
        <v>2702541.6311003896</v>
      </c>
      <c r="I147" s="53">
        <f t="shared" si="33"/>
        <v>18871083.08454141</v>
      </c>
      <c r="J147" s="40">
        <f>SUMPRODUCT(I142:I146,J142:J146)/SUM(I142:I146)</f>
        <v>0.56646335862912656</v>
      </c>
      <c r="K147" s="20"/>
      <c r="L147" s="58" t="s">
        <v>149</v>
      </c>
      <c r="M147" s="26"/>
      <c r="N147" s="53">
        <f t="shared" ref="N147:T147" si="34">SUM(N142:N146)</f>
        <v>2285886.4300000002</v>
      </c>
      <c r="O147" s="53">
        <f t="shared" si="34"/>
        <v>2307364.5499999998</v>
      </c>
      <c r="P147" s="53">
        <f t="shared" si="34"/>
        <v>1970137.63</v>
      </c>
      <c r="Q147" s="53">
        <f t="shared" si="34"/>
        <v>2587736.13</v>
      </c>
      <c r="R147" s="53">
        <f t="shared" si="34"/>
        <v>2449109.08</v>
      </c>
      <c r="S147" s="53">
        <f t="shared" si="34"/>
        <v>1887858.47</v>
      </c>
      <c r="T147" s="53">
        <f t="shared" si="34"/>
        <v>13488092.290000001</v>
      </c>
      <c r="U147" s="40">
        <f>SUMPRODUCT(T142:T146,U142:U146)/SUM(T142:T146)</f>
        <v>0.60617255768388689</v>
      </c>
      <c r="V147" s="20"/>
      <c r="W147" s="58" t="s">
        <v>149</v>
      </c>
      <c r="X147" s="26"/>
      <c r="Y147" s="60">
        <v>2967</v>
      </c>
      <c r="Z147" s="60">
        <v>2818</v>
      </c>
      <c r="AA147" s="60">
        <v>2618</v>
      </c>
      <c r="AB147" s="60">
        <v>3466</v>
      </c>
      <c r="AC147" s="60">
        <v>2901</v>
      </c>
      <c r="AD147" s="60">
        <v>2611</v>
      </c>
      <c r="AE147" s="59">
        <v>17381</v>
      </c>
      <c r="AF147" s="40">
        <v>0.45907849104425319</v>
      </c>
    </row>
    <row r="148" spans="1:32" s="18" customFormat="1" ht="18.5" x14ac:dyDescent="0.45">
      <c r="A148" s="105" t="s">
        <v>156</v>
      </c>
      <c r="B148" s="105"/>
      <c r="C148" s="105"/>
      <c r="D148" s="105"/>
      <c r="E148" s="105"/>
      <c r="F148" s="105"/>
      <c r="G148" s="105"/>
      <c r="H148" s="105"/>
      <c r="I148" s="105"/>
      <c r="J148" s="105"/>
      <c r="K148" s="17"/>
      <c r="L148" s="105" t="s">
        <v>157</v>
      </c>
      <c r="M148" s="105"/>
      <c r="N148" s="105"/>
      <c r="O148" s="105"/>
      <c r="P148" s="105"/>
      <c r="Q148" s="105"/>
      <c r="R148" s="105"/>
      <c r="S148" s="105"/>
      <c r="T148" s="105"/>
      <c r="U148" s="105"/>
      <c r="V148" s="17"/>
      <c r="W148" s="105" t="s">
        <v>158</v>
      </c>
      <c r="X148" s="105"/>
      <c r="Y148" s="105"/>
      <c r="Z148" s="105"/>
      <c r="AA148" s="105"/>
      <c r="AB148" s="105"/>
      <c r="AC148" s="105"/>
      <c r="AD148" s="105"/>
      <c r="AE148" s="105"/>
      <c r="AF148" s="105"/>
    </row>
    <row r="149" spans="1:32" s="18" customFormat="1" ht="18.5" x14ac:dyDescent="0.45">
      <c r="A149" s="106">
        <v>2018</v>
      </c>
      <c r="B149" s="106"/>
      <c r="C149" s="106"/>
      <c r="D149" s="106"/>
      <c r="E149" s="106"/>
      <c r="F149" s="106"/>
      <c r="G149" s="106"/>
      <c r="H149" s="106"/>
      <c r="I149" s="106"/>
      <c r="J149" s="106"/>
      <c r="K149" s="67"/>
      <c r="L149" s="106">
        <v>2018</v>
      </c>
      <c r="M149" s="106"/>
      <c r="N149" s="106"/>
      <c r="O149" s="106"/>
      <c r="P149" s="106"/>
      <c r="Q149" s="106"/>
      <c r="R149" s="106"/>
      <c r="S149" s="106"/>
      <c r="T149" s="106"/>
      <c r="U149" s="106"/>
      <c r="V149" s="67"/>
      <c r="W149" s="106">
        <v>2018</v>
      </c>
      <c r="X149" s="106"/>
      <c r="Y149" s="106"/>
      <c r="Z149" s="106"/>
      <c r="AA149" s="106"/>
      <c r="AB149" s="106"/>
      <c r="AC149" s="106"/>
      <c r="AD149" s="106"/>
      <c r="AE149" s="106"/>
      <c r="AF149" s="106"/>
    </row>
    <row r="150" spans="1:32" ht="15.5" x14ac:dyDescent="0.35">
      <c r="A150" s="23"/>
      <c r="B150" s="23"/>
      <c r="C150" s="21" t="s">
        <v>143</v>
      </c>
      <c r="D150" s="21" t="s">
        <v>144</v>
      </c>
      <c r="E150" s="21" t="s">
        <v>145</v>
      </c>
      <c r="F150" s="21" t="s">
        <v>146</v>
      </c>
      <c r="G150" s="21" t="s">
        <v>147</v>
      </c>
      <c r="H150" s="21" t="s">
        <v>148</v>
      </c>
      <c r="I150" s="21" t="s">
        <v>149</v>
      </c>
      <c r="J150" s="21" t="s">
        <v>164</v>
      </c>
      <c r="K150" s="24"/>
      <c r="L150" s="23"/>
      <c r="M150" s="23"/>
      <c r="N150" s="21" t="s">
        <v>143</v>
      </c>
      <c r="O150" s="21" t="s">
        <v>144</v>
      </c>
      <c r="P150" s="21" t="s">
        <v>145</v>
      </c>
      <c r="Q150" s="21" t="s">
        <v>146</v>
      </c>
      <c r="R150" s="21" t="s">
        <v>147</v>
      </c>
      <c r="S150" s="21" t="s">
        <v>148</v>
      </c>
      <c r="T150" s="21" t="s">
        <v>149</v>
      </c>
      <c r="U150" s="21" t="s">
        <v>164</v>
      </c>
      <c r="V150" s="24"/>
      <c r="W150" s="23"/>
      <c r="X150" s="23"/>
      <c r="Y150" s="21" t="s">
        <v>143</v>
      </c>
      <c r="Z150" s="21" t="s">
        <v>144</v>
      </c>
      <c r="AA150" s="21" t="s">
        <v>145</v>
      </c>
      <c r="AB150" s="21" t="s">
        <v>146</v>
      </c>
      <c r="AC150" s="21" t="s">
        <v>147</v>
      </c>
      <c r="AD150" s="21" t="s">
        <v>148</v>
      </c>
      <c r="AE150" s="21" t="s">
        <v>149</v>
      </c>
      <c r="AF150" s="21" t="s">
        <v>164</v>
      </c>
    </row>
    <row r="151" spans="1:32" ht="15.5" x14ac:dyDescent="0.35">
      <c r="A151" s="103" t="s">
        <v>151</v>
      </c>
      <c r="B151" s="26" t="s">
        <v>152</v>
      </c>
      <c r="C151" s="62">
        <v>1138568.45693331</v>
      </c>
      <c r="D151" s="62">
        <v>793303.25633999205</v>
      </c>
      <c r="E151" s="62">
        <v>1245232.8842957399</v>
      </c>
      <c r="F151" s="62">
        <v>749171.55324221798</v>
      </c>
      <c r="G151" s="62">
        <v>844181.83581413794</v>
      </c>
      <c r="H151" s="62">
        <v>778192.80196371896</v>
      </c>
      <c r="I151" s="62">
        <v>5548650.7885891199</v>
      </c>
      <c r="J151" s="63">
        <v>0.332127921276066</v>
      </c>
      <c r="K151" s="20"/>
      <c r="L151" s="103" t="s">
        <v>151</v>
      </c>
      <c r="M151" s="26" t="s">
        <v>152</v>
      </c>
      <c r="N151" s="62">
        <v>315174.55</v>
      </c>
      <c r="O151" s="62">
        <v>280000.55</v>
      </c>
      <c r="P151" s="62">
        <v>607074.32999999996</v>
      </c>
      <c r="Q151" s="62">
        <v>269365.46000000002</v>
      </c>
      <c r="R151" s="62">
        <v>462722.01</v>
      </c>
      <c r="S151" s="62">
        <v>367639.46</v>
      </c>
      <c r="T151" s="62">
        <v>2301976.36</v>
      </c>
      <c r="U151" s="63">
        <v>0.31961600569999998</v>
      </c>
      <c r="V151" s="20"/>
      <c r="W151" s="103" t="s">
        <v>151</v>
      </c>
      <c r="X151" s="26" t="s">
        <v>152</v>
      </c>
      <c r="Y151" s="44">
        <v>52</v>
      </c>
      <c r="Z151" s="44">
        <v>44</v>
      </c>
      <c r="AA151" s="44">
        <v>62</v>
      </c>
      <c r="AB151" s="44">
        <v>44</v>
      </c>
      <c r="AC151" s="44">
        <v>45</v>
      </c>
      <c r="AD151" s="44">
        <v>51</v>
      </c>
      <c r="AE151" s="55">
        <v>298</v>
      </c>
      <c r="AF151" s="28">
        <v>0.31871657749999999</v>
      </c>
    </row>
    <row r="152" spans="1:32" ht="15.5" x14ac:dyDescent="0.35">
      <c r="A152" s="103"/>
      <c r="B152" s="26" t="s">
        <v>153</v>
      </c>
      <c r="C152" s="27">
        <v>82504.38</v>
      </c>
      <c r="D152" s="27">
        <v>83301.7</v>
      </c>
      <c r="E152" s="27">
        <v>133820.99</v>
      </c>
      <c r="F152" s="27">
        <v>83183.740000000005</v>
      </c>
      <c r="G152" s="27">
        <v>74491.66</v>
      </c>
      <c r="H152" s="27">
        <v>74745.39</v>
      </c>
      <c r="I152" s="27">
        <v>532047.86</v>
      </c>
      <c r="J152" s="28">
        <v>0.32273739039999999</v>
      </c>
      <c r="K152" s="20"/>
      <c r="L152" s="103"/>
      <c r="M152" s="26" t="s">
        <v>153</v>
      </c>
      <c r="N152" s="27">
        <v>66634.009999999995</v>
      </c>
      <c r="O152" s="27">
        <v>67770.77</v>
      </c>
      <c r="P152" s="27">
        <v>112523.96</v>
      </c>
      <c r="Q152" s="27">
        <v>67550.05</v>
      </c>
      <c r="R152" s="27">
        <v>59834.07</v>
      </c>
      <c r="S152" s="27">
        <v>61300.06</v>
      </c>
      <c r="T152" s="27">
        <v>435612.92</v>
      </c>
      <c r="U152" s="28">
        <v>0.3094902249</v>
      </c>
      <c r="V152" s="20"/>
      <c r="W152" s="103"/>
      <c r="X152" s="26" t="s">
        <v>153</v>
      </c>
      <c r="Y152" s="44">
        <v>132</v>
      </c>
      <c r="Z152" s="44">
        <v>123</v>
      </c>
      <c r="AA152" s="44">
        <v>162</v>
      </c>
      <c r="AB152" s="44">
        <v>94</v>
      </c>
      <c r="AC152" s="44">
        <v>109</v>
      </c>
      <c r="AD152" s="44">
        <v>132</v>
      </c>
      <c r="AE152" s="55">
        <v>752</v>
      </c>
      <c r="AF152" s="28">
        <v>0.29102167179999999</v>
      </c>
    </row>
    <row r="153" spans="1:32" ht="4" customHeight="1" x14ac:dyDescent="0.35">
      <c r="A153" s="30"/>
      <c r="B153" s="30"/>
      <c r="C153" s="31"/>
      <c r="D153" s="31"/>
      <c r="E153" s="31"/>
      <c r="F153" s="31"/>
      <c r="G153" s="31"/>
      <c r="H153" s="31"/>
      <c r="I153" s="31"/>
      <c r="J153" s="32"/>
      <c r="K153" s="20"/>
      <c r="L153" s="30"/>
      <c r="M153" s="30"/>
      <c r="N153" s="31"/>
      <c r="O153" s="31"/>
      <c r="P153" s="31"/>
      <c r="Q153" s="31"/>
      <c r="R153" s="31"/>
      <c r="S153" s="31"/>
      <c r="T153" s="31"/>
      <c r="U153" s="32"/>
      <c r="V153" s="20"/>
      <c r="W153" s="30"/>
      <c r="X153" s="30"/>
      <c r="Y153" s="56"/>
      <c r="Z153" s="56"/>
      <c r="AA153" s="56"/>
      <c r="AB153" s="56"/>
      <c r="AC153" s="56"/>
      <c r="AD153" s="56"/>
      <c r="AE153" s="57"/>
      <c r="AF153" s="32"/>
    </row>
    <row r="154" spans="1:32" ht="15.5" x14ac:dyDescent="0.35">
      <c r="A154" s="103" t="s">
        <v>154</v>
      </c>
      <c r="B154" s="26" t="s">
        <v>152</v>
      </c>
      <c r="C154" s="62">
        <v>3301506.0136806099</v>
      </c>
      <c r="D154" s="62">
        <v>2910023.9571430902</v>
      </c>
      <c r="E154" s="62">
        <v>3523090.4770602598</v>
      </c>
      <c r="F154" s="62">
        <v>3449393.0557460501</v>
      </c>
      <c r="G154" s="62">
        <v>3571271.9104235498</v>
      </c>
      <c r="H154" s="62">
        <v>3220470.6315053599</v>
      </c>
      <c r="I154" s="62">
        <v>19975756.0455589</v>
      </c>
      <c r="J154" s="63">
        <v>0.703169930850847</v>
      </c>
      <c r="K154" s="20"/>
      <c r="L154" s="103" t="s">
        <v>154</v>
      </c>
      <c r="M154" s="26" t="s">
        <v>152</v>
      </c>
      <c r="N154" s="62">
        <v>2281435.15</v>
      </c>
      <c r="O154" s="62">
        <v>2042145.99</v>
      </c>
      <c r="P154" s="62">
        <v>2464759.42</v>
      </c>
      <c r="Q154" s="62">
        <v>2406867.65</v>
      </c>
      <c r="R154" s="62">
        <v>2462421.61</v>
      </c>
      <c r="S154" s="62">
        <v>2264746.1</v>
      </c>
      <c r="T154" s="62">
        <v>13922375.92</v>
      </c>
      <c r="U154" s="63">
        <v>0.70933564419999995</v>
      </c>
      <c r="V154" s="20"/>
      <c r="W154" s="103" t="s">
        <v>154</v>
      </c>
      <c r="X154" s="26" t="s">
        <v>152</v>
      </c>
      <c r="Y154" s="44">
        <v>2561</v>
      </c>
      <c r="Z154" s="44">
        <v>2334</v>
      </c>
      <c r="AA154" s="44">
        <v>2695</v>
      </c>
      <c r="AB154" s="44">
        <v>2582</v>
      </c>
      <c r="AC154" s="44">
        <v>2830</v>
      </c>
      <c r="AD154" s="44">
        <v>2555</v>
      </c>
      <c r="AE154" s="55">
        <v>15557</v>
      </c>
      <c r="AF154" s="28">
        <v>0.1473647317</v>
      </c>
    </row>
    <row r="155" spans="1:32" ht="15.5" x14ac:dyDescent="0.35">
      <c r="A155" s="103"/>
      <c r="B155" s="26" t="s">
        <v>153</v>
      </c>
      <c r="C155" s="27">
        <v>781845.48</v>
      </c>
      <c r="D155" s="27">
        <v>670691.99</v>
      </c>
      <c r="E155" s="27">
        <v>817111.02</v>
      </c>
      <c r="F155" s="27">
        <v>786629.29</v>
      </c>
      <c r="G155" s="27">
        <v>743189.81</v>
      </c>
      <c r="H155" s="27">
        <v>679928.94</v>
      </c>
      <c r="I155" s="27">
        <v>4479396.53</v>
      </c>
      <c r="J155" s="28">
        <v>0.78588220791128205</v>
      </c>
      <c r="K155" s="20"/>
      <c r="L155" s="103"/>
      <c r="M155" s="26" t="s">
        <v>153</v>
      </c>
      <c r="N155" s="27">
        <v>630214.77</v>
      </c>
      <c r="O155" s="27">
        <v>555125.47</v>
      </c>
      <c r="P155" s="27">
        <v>698414.66</v>
      </c>
      <c r="Q155" s="27">
        <v>689048.73</v>
      </c>
      <c r="R155" s="27">
        <v>646981.86</v>
      </c>
      <c r="S155" s="27">
        <v>601246.5</v>
      </c>
      <c r="T155" s="27">
        <v>3821031.9899999998</v>
      </c>
      <c r="U155" s="28">
        <v>0.79241204657848496</v>
      </c>
      <c r="V155" s="20"/>
      <c r="W155" s="103"/>
      <c r="X155" s="26" t="s">
        <v>153</v>
      </c>
      <c r="Y155" s="44">
        <v>2773</v>
      </c>
      <c r="Z155" s="44">
        <v>2564</v>
      </c>
      <c r="AA155" s="44">
        <v>2953</v>
      </c>
      <c r="AB155" s="44">
        <v>2861</v>
      </c>
      <c r="AC155" s="44">
        <v>2893</v>
      </c>
      <c r="AD155" s="44">
        <v>2631</v>
      </c>
      <c r="AE155" s="55">
        <v>16675</v>
      </c>
      <c r="AF155" s="28">
        <v>0.73722115699387303</v>
      </c>
    </row>
    <row r="156" spans="1:32" ht="15.5" x14ac:dyDescent="0.35">
      <c r="A156" s="58" t="s">
        <v>149</v>
      </c>
      <c r="B156" s="26"/>
      <c r="C156" s="53">
        <f>SUM(C151:C155)</f>
        <v>5304424.3306139205</v>
      </c>
      <c r="D156" s="53">
        <f t="shared" ref="D156:I156" si="35">SUM(D151:D155)</f>
        <v>4457320.9034830825</v>
      </c>
      <c r="E156" s="53">
        <f t="shared" si="35"/>
        <v>5719255.3713559993</v>
      </c>
      <c r="F156" s="53">
        <f t="shared" si="35"/>
        <v>5068377.6389882686</v>
      </c>
      <c r="G156" s="53">
        <f t="shared" si="35"/>
        <v>5233135.2162376884</v>
      </c>
      <c r="H156" s="53">
        <f t="shared" si="35"/>
        <v>4753337.7634690795</v>
      </c>
      <c r="I156" s="53">
        <f t="shared" si="35"/>
        <v>30535851.22414802</v>
      </c>
      <c r="J156" s="40">
        <f>SUMPRODUCT(I151:I155,J151:J155)/SUM(I151:I155)</f>
        <v>0.64125288267961567</v>
      </c>
      <c r="K156" s="20"/>
      <c r="L156" s="58" t="s">
        <v>149</v>
      </c>
      <c r="M156" s="26"/>
      <c r="N156" s="53">
        <f t="shared" ref="N156:T156" si="36">SUM(N151:N155)</f>
        <v>3293458.48</v>
      </c>
      <c r="O156" s="53">
        <f t="shared" si="36"/>
        <v>2945042.7800000003</v>
      </c>
      <c r="P156" s="53">
        <f t="shared" si="36"/>
        <v>3882772.37</v>
      </c>
      <c r="Q156" s="53">
        <f t="shared" si="36"/>
        <v>3432831.89</v>
      </c>
      <c r="R156" s="53">
        <f t="shared" si="36"/>
        <v>3631959.55</v>
      </c>
      <c r="S156" s="53">
        <f t="shared" si="36"/>
        <v>3294932.12</v>
      </c>
      <c r="T156" s="53">
        <f t="shared" si="36"/>
        <v>20480997.189999998</v>
      </c>
      <c r="U156" s="40">
        <f>SUMPRODUCT(T151:T155,U151:U155)/SUM(T151:T155)</f>
        <v>0.67252759098809789</v>
      </c>
      <c r="V156" s="20"/>
      <c r="W156" s="58" t="s">
        <v>149</v>
      </c>
      <c r="X156" s="26"/>
      <c r="Y156" s="59">
        <f>SUM(Y151:Y155)</f>
        <v>5518</v>
      </c>
      <c r="Z156" s="59">
        <f t="shared" ref="Z156:AE156" si="37">SUM(Z151:Z155)</f>
        <v>5065</v>
      </c>
      <c r="AA156" s="59">
        <f t="shared" si="37"/>
        <v>5872</v>
      </c>
      <c r="AB156" s="59">
        <f t="shared" si="37"/>
        <v>5581</v>
      </c>
      <c r="AC156" s="59">
        <f t="shared" si="37"/>
        <v>5877</v>
      </c>
      <c r="AD156" s="59">
        <f t="shared" si="37"/>
        <v>5369</v>
      </c>
      <c r="AE156" s="59">
        <f t="shared" si="37"/>
        <v>33282</v>
      </c>
      <c r="AF156" s="40">
        <f>SUMPRODUCT(AE151:AE155,AF151:AF155)/SUM(AE151:AE155)</f>
        <v>0.44767567337354519</v>
      </c>
    </row>
    <row r="157" spans="1:32" s="18" customFormat="1" ht="18.5" x14ac:dyDescent="0.45">
      <c r="A157" s="104" t="s">
        <v>169</v>
      </c>
      <c r="B157" s="104"/>
      <c r="C157" s="104"/>
      <c r="D157" s="104"/>
      <c r="E157" s="104"/>
      <c r="F157" s="104"/>
      <c r="G157" s="104"/>
      <c r="H157" s="104"/>
      <c r="I157" s="104"/>
      <c r="J157" s="104"/>
      <c r="K157" s="67"/>
      <c r="L157" s="104" t="s">
        <v>169</v>
      </c>
      <c r="M157" s="104"/>
      <c r="N157" s="104"/>
      <c r="O157" s="104"/>
      <c r="P157" s="104"/>
      <c r="Q157" s="104"/>
      <c r="R157" s="104"/>
      <c r="S157" s="104"/>
      <c r="T157" s="104"/>
      <c r="U157" s="104"/>
      <c r="V157" s="67"/>
      <c r="W157" s="104" t="s">
        <v>169</v>
      </c>
      <c r="X157" s="104"/>
      <c r="Y157" s="104"/>
      <c r="Z157" s="104"/>
      <c r="AA157" s="104"/>
      <c r="AB157" s="104"/>
      <c r="AC157" s="104"/>
      <c r="AD157" s="104"/>
      <c r="AE157" s="104"/>
      <c r="AF157" s="104"/>
    </row>
    <row r="158" spans="1:32" ht="15.5" x14ac:dyDescent="0.35">
      <c r="A158" s="23"/>
      <c r="B158" s="23"/>
      <c r="C158" s="21" t="s">
        <v>143</v>
      </c>
      <c r="D158" s="21" t="s">
        <v>144</v>
      </c>
      <c r="E158" s="21" t="s">
        <v>145</v>
      </c>
      <c r="F158" s="21" t="s">
        <v>146</v>
      </c>
      <c r="G158" s="21" t="s">
        <v>147</v>
      </c>
      <c r="H158" s="21" t="s">
        <v>148</v>
      </c>
      <c r="I158" s="21" t="s">
        <v>149</v>
      </c>
      <c r="J158" s="21" t="s">
        <v>164</v>
      </c>
      <c r="K158" s="24"/>
      <c r="L158" s="23"/>
      <c r="M158" s="23"/>
      <c r="N158" s="21" t="s">
        <v>143</v>
      </c>
      <c r="O158" s="21" t="s">
        <v>144</v>
      </c>
      <c r="P158" s="21" t="s">
        <v>145</v>
      </c>
      <c r="Q158" s="21" t="s">
        <v>146</v>
      </c>
      <c r="R158" s="21" t="s">
        <v>147</v>
      </c>
      <c r="S158" s="21" t="s">
        <v>148</v>
      </c>
      <c r="T158" s="21" t="s">
        <v>149</v>
      </c>
      <c r="U158" s="21" t="s">
        <v>164</v>
      </c>
      <c r="V158" s="24"/>
      <c r="W158" s="23"/>
      <c r="X158" s="23"/>
      <c r="Y158" s="21" t="s">
        <v>143</v>
      </c>
      <c r="Z158" s="21" t="s">
        <v>144</v>
      </c>
      <c r="AA158" s="21" t="s">
        <v>145</v>
      </c>
      <c r="AB158" s="21" t="s">
        <v>146</v>
      </c>
      <c r="AC158" s="21" t="s">
        <v>147</v>
      </c>
      <c r="AD158" s="21" t="s">
        <v>148</v>
      </c>
      <c r="AE158" s="21" t="s">
        <v>149</v>
      </c>
      <c r="AF158" s="21" t="s">
        <v>164</v>
      </c>
    </row>
    <row r="159" spans="1:32" ht="15.5" x14ac:dyDescent="0.35">
      <c r="A159" s="103" t="s">
        <v>151</v>
      </c>
      <c r="B159" s="26" t="s">
        <v>152</v>
      </c>
      <c r="C159" s="62">
        <v>910886.50744758197</v>
      </c>
      <c r="D159" s="62">
        <v>661545.81680376199</v>
      </c>
      <c r="E159" s="62">
        <v>403052.489360245</v>
      </c>
      <c r="F159" s="62">
        <v>619976.69033429096</v>
      </c>
      <c r="G159" s="62">
        <v>648862.10899925395</v>
      </c>
      <c r="H159" s="62">
        <v>568978.76306090504</v>
      </c>
      <c r="I159" s="62">
        <v>3813302.3760060398</v>
      </c>
      <c r="J159" s="63">
        <v>0.30868833215362601</v>
      </c>
      <c r="K159" s="20"/>
      <c r="L159" s="103" t="s">
        <v>151</v>
      </c>
      <c r="M159" s="26" t="s">
        <v>152</v>
      </c>
      <c r="N159" s="62">
        <v>378340.02</v>
      </c>
      <c r="O159" s="62">
        <v>312871.78000000003</v>
      </c>
      <c r="P159" s="62">
        <v>174851.79</v>
      </c>
      <c r="Q159" s="62">
        <v>385607.51</v>
      </c>
      <c r="R159" s="62">
        <v>340649.39</v>
      </c>
      <c r="S159" s="62">
        <v>243008.57</v>
      </c>
      <c r="T159" s="62">
        <v>1835329.06</v>
      </c>
      <c r="U159" s="63">
        <v>0.30219117490000003</v>
      </c>
      <c r="V159" s="20"/>
      <c r="W159" s="103" t="s">
        <v>151</v>
      </c>
      <c r="X159" s="26" t="s">
        <v>152</v>
      </c>
      <c r="Y159" s="44">
        <v>32</v>
      </c>
      <c r="Z159" s="44">
        <v>18</v>
      </c>
      <c r="AA159" s="44">
        <v>12</v>
      </c>
      <c r="AB159" s="44">
        <v>16</v>
      </c>
      <c r="AC159" s="44">
        <v>22</v>
      </c>
      <c r="AD159" s="44">
        <v>23</v>
      </c>
      <c r="AE159" s="55">
        <v>123</v>
      </c>
      <c r="AF159" s="28">
        <v>0.21886121</v>
      </c>
    </row>
    <row r="160" spans="1:32" ht="15.5" x14ac:dyDescent="0.35">
      <c r="A160" s="103"/>
      <c r="B160" s="26" t="s">
        <v>153</v>
      </c>
      <c r="C160" s="27">
        <v>61507.11</v>
      </c>
      <c r="D160" s="27">
        <v>40113.03</v>
      </c>
      <c r="E160" s="27">
        <v>25493.21</v>
      </c>
      <c r="F160" s="27">
        <v>53409.63</v>
      </c>
      <c r="G160" s="27">
        <v>36798.199999999997</v>
      </c>
      <c r="H160" s="27">
        <v>53288.97</v>
      </c>
      <c r="I160" s="27">
        <v>270610.15000000002</v>
      </c>
      <c r="J160" s="28">
        <v>0.2598687032</v>
      </c>
      <c r="K160" s="20"/>
      <c r="L160" s="103"/>
      <c r="M160" s="26" t="s">
        <v>153</v>
      </c>
      <c r="N160" s="27">
        <v>46958.99</v>
      </c>
      <c r="O160" s="27">
        <v>33951.870000000003</v>
      </c>
      <c r="P160" s="27">
        <v>24129.68</v>
      </c>
      <c r="Q160" s="27">
        <v>44241.8</v>
      </c>
      <c r="R160" s="27">
        <v>26889.279999999999</v>
      </c>
      <c r="S160" s="27">
        <v>36650.28</v>
      </c>
      <c r="T160" s="27">
        <v>212821.9</v>
      </c>
      <c r="U160" s="28">
        <v>0.2306853224</v>
      </c>
      <c r="V160" s="20"/>
      <c r="W160" s="103"/>
      <c r="X160" s="26" t="s">
        <v>153</v>
      </c>
      <c r="Y160" s="44">
        <v>114</v>
      </c>
      <c r="Z160" s="44">
        <v>50</v>
      </c>
      <c r="AA160" s="44">
        <v>28</v>
      </c>
      <c r="AB160" s="44">
        <v>44</v>
      </c>
      <c r="AC160" s="44">
        <v>58</v>
      </c>
      <c r="AD160" s="44">
        <v>100</v>
      </c>
      <c r="AE160" s="55">
        <v>394</v>
      </c>
      <c r="AF160" s="28">
        <v>0.2194986072</v>
      </c>
    </row>
    <row r="161" spans="1:32" ht="3.5" customHeight="1" x14ac:dyDescent="0.35">
      <c r="A161" s="30"/>
      <c r="B161" s="30"/>
      <c r="C161" s="31"/>
      <c r="D161" s="31"/>
      <c r="E161" s="31"/>
      <c r="F161" s="31"/>
      <c r="G161" s="31"/>
      <c r="H161" s="31"/>
      <c r="I161" s="31"/>
      <c r="J161" s="32"/>
      <c r="K161" s="20"/>
      <c r="L161" s="30"/>
      <c r="M161" s="30"/>
      <c r="N161" s="31"/>
      <c r="O161" s="31"/>
      <c r="P161" s="31"/>
      <c r="Q161" s="31"/>
      <c r="R161" s="31"/>
      <c r="S161" s="31"/>
      <c r="T161" s="31"/>
      <c r="U161" s="32"/>
      <c r="V161" s="20"/>
      <c r="W161" s="30"/>
      <c r="X161" s="30"/>
      <c r="Y161" s="56"/>
      <c r="Z161" s="56"/>
      <c r="AA161" s="56"/>
      <c r="AB161" s="56"/>
      <c r="AC161" s="56"/>
      <c r="AD161" s="56"/>
      <c r="AE161" s="57"/>
      <c r="AF161" s="32"/>
    </row>
    <row r="162" spans="1:32" ht="15.5" x14ac:dyDescent="0.35">
      <c r="A162" s="103" t="s">
        <v>154</v>
      </c>
      <c r="B162" s="26" t="s">
        <v>152</v>
      </c>
      <c r="C162" s="62">
        <v>2322746.92935229</v>
      </c>
      <c r="D162" s="62">
        <v>2253167.67596963</v>
      </c>
      <c r="E162" s="62">
        <v>2112387.00513598</v>
      </c>
      <c r="F162" s="62">
        <v>2537194.1861111401</v>
      </c>
      <c r="G162" s="62">
        <v>2509586.9080813001</v>
      </c>
      <c r="H162" s="62">
        <v>1874329.4806363001</v>
      </c>
      <c r="I162" s="62">
        <v>13609412.1852866</v>
      </c>
      <c r="J162" s="63">
        <v>0.65485109587795698</v>
      </c>
      <c r="K162" s="20"/>
      <c r="L162" s="103" t="s">
        <v>154</v>
      </c>
      <c r="M162" s="26" t="s">
        <v>152</v>
      </c>
      <c r="N162" s="62">
        <v>1646259.29</v>
      </c>
      <c r="O162" s="62">
        <v>1651132.42</v>
      </c>
      <c r="P162" s="62">
        <v>1513688.12</v>
      </c>
      <c r="Q162" s="62">
        <v>1868785.23</v>
      </c>
      <c r="R162" s="62">
        <v>1829245.36</v>
      </c>
      <c r="S162" s="62">
        <v>1386978.93</v>
      </c>
      <c r="T162" s="62">
        <v>9896089.3499999996</v>
      </c>
      <c r="U162" s="63">
        <v>0.67847719309999999</v>
      </c>
      <c r="V162" s="20"/>
      <c r="W162" s="103" t="s">
        <v>154</v>
      </c>
      <c r="X162" s="26" t="s">
        <v>152</v>
      </c>
      <c r="Y162" s="44">
        <v>1198</v>
      </c>
      <c r="Z162" s="44">
        <v>1138</v>
      </c>
      <c r="AA162" s="44">
        <v>1082</v>
      </c>
      <c r="AB162" s="44">
        <v>1403</v>
      </c>
      <c r="AC162" s="44">
        <v>1218</v>
      </c>
      <c r="AD162" s="44">
        <v>1108</v>
      </c>
      <c r="AE162" s="55">
        <v>7147</v>
      </c>
      <c r="AF162" s="28">
        <v>0.1513585633</v>
      </c>
    </row>
    <row r="163" spans="1:32" ht="15.5" x14ac:dyDescent="0.35">
      <c r="A163" s="103"/>
      <c r="B163" s="26" t="s">
        <v>153</v>
      </c>
      <c r="C163" s="27">
        <v>543566.92000000004</v>
      </c>
      <c r="D163" s="27">
        <v>531889.55000000005</v>
      </c>
      <c r="E163" s="27">
        <v>517843.37</v>
      </c>
      <c r="F163" s="27">
        <v>645782.51</v>
      </c>
      <c r="G163" s="27">
        <v>569182.31999999995</v>
      </c>
      <c r="H163" s="27">
        <v>414898.65</v>
      </c>
      <c r="I163" s="27">
        <v>3223163.3200000003</v>
      </c>
      <c r="J163" s="28">
        <v>0.77697815500549705</v>
      </c>
      <c r="K163" s="20"/>
      <c r="L163" s="103"/>
      <c r="M163" s="26" t="s">
        <v>153</v>
      </c>
      <c r="N163" s="27">
        <v>454167.19</v>
      </c>
      <c r="O163" s="27">
        <v>474254.92</v>
      </c>
      <c r="P163" s="27">
        <v>460596.26</v>
      </c>
      <c r="Q163" s="27">
        <v>546963.37</v>
      </c>
      <c r="R163" s="27">
        <v>508821.94</v>
      </c>
      <c r="S163" s="27">
        <v>372798.66</v>
      </c>
      <c r="T163" s="27">
        <v>2817602.3400000003</v>
      </c>
      <c r="U163" s="28">
        <v>0.78695433926853897</v>
      </c>
      <c r="V163" s="20"/>
      <c r="W163" s="103"/>
      <c r="X163" s="26" t="s">
        <v>153</v>
      </c>
      <c r="Y163" s="44">
        <v>1838</v>
      </c>
      <c r="Z163" s="44">
        <v>1770</v>
      </c>
      <c r="AA163" s="44">
        <v>1643</v>
      </c>
      <c r="AB163" s="44">
        <v>2196</v>
      </c>
      <c r="AC163" s="44">
        <v>1791</v>
      </c>
      <c r="AD163" s="44">
        <v>1523</v>
      </c>
      <c r="AE163" s="55">
        <v>10761</v>
      </c>
      <c r="AF163" s="28">
        <v>0.70926267935786302</v>
      </c>
    </row>
    <row r="164" spans="1:32" ht="15.5" x14ac:dyDescent="0.35">
      <c r="A164" s="58" t="s">
        <v>149</v>
      </c>
      <c r="B164" s="26"/>
      <c r="C164" s="53">
        <f t="shared" ref="C164:I164" si="38">SUM(C159:C163)</f>
        <v>3838707.466799872</v>
      </c>
      <c r="D164" s="53">
        <f t="shared" si="38"/>
        <v>3486716.0727733923</v>
      </c>
      <c r="E164" s="53">
        <f t="shared" si="38"/>
        <v>3058776.074496225</v>
      </c>
      <c r="F164" s="53">
        <f t="shared" si="38"/>
        <v>3856363.0164454309</v>
      </c>
      <c r="G164" s="53">
        <f t="shared" si="38"/>
        <v>3764429.5370805538</v>
      </c>
      <c r="H164" s="53">
        <f t="shared" si="38"/>
        <v>2911495.8636972052</v>
      </c>
      <c r="I164" s="53">
        <f t="shared" si="38"/>
        <v>20916488.03129264</v>
      </c>
      <c r="J164" s="40">
        <f>SUMPRODUCT(I159:I163,J159:J163)/SUM(I159:I163)</f>
        <v>0.6054511165401476</v>
      </c>
      <c r="K164" s="20"/>
      <c r="L164" s="58" t="s">
        <v>149</v>
      </c>
      <c r="M164" s="26"/>
      <c r="N164" s="53">
        <f t="shared" ref="N164:T164" si="39">SUM(N159:N163)</f>
        <v>2525725.4900000002</v>
      </c>
      <c r="O164" s="53">
        <f t="shared" si="39"/>
        <v>2472210.9899999998</v>
      </c>
      <c r="P164" s="53">
        <f t="shared" si="39"/>
        <v>2173265.85</v>
      </c>
      <c r="Q164" s="53">
        <f t="shared" si="39"/>
        <v>2845597.91</v>
      </c>
      <c r="R164" s="53">
        <f t="shared" si="39"/>
        <v>2705605.97</v>
      </c>
      <c r="S164" s="53">
        <f t="shared" si="39"/>
        <v>2039436.4399999997</v>
      </c>
      <c r="T164" s="53">
        <f t="shared" si="39"/>
        <v>14761842.649999999</v>
      </c>
      <c r="U164" s="40">
        <f>SUMPRODUCT(T159:T163,U159:U163)/SUM(T159:T163)</f>
        <v>0.64594310292528323</v>
      </c>
      <c r="V164" s="20"/>
      <c r="W164" s="58" t="s">
        <v>149</v>
      </c>
      <c r="X164" s="26"/>
      <c r="Y164" s="26">
        <f>SUM(Y159:Y163)</f>
        <v>3182</v>
      </c>
      <c r="Z164" s="59">
        <f t="shared" ref="Z164:AE164" si="40">SUM(Z159:Z163)</f>
        <v>2976</v>
      </c>
      <c r="AA164" s="59">
        <f t="shared" si="40"/>
        <v>2765</v>
      </c>
      <c r="AB164" s="59">
        <f t="shared" si="40"/>
        <v>3659</v>
      </c>
      <c r="AC164" s="59">
        <f t="shared" si="40"/>
        <v>3089</v>
      </c>
      <c r="AD164" s="59">
        <f t="shared" si="40"/>
        <v>2754</v>
      </c>
      <c r="AE164" s="59">
        <f t="shared" si="40"/>
        <v>18425</v>
      </c>
      <c r="AF164" s="40">
        <f>SUMPRODUCT(AE159:AE163,AF159:AF163)/SUM(AE159:AE163)</f>
        <v>0.47910652507689899</v>
      </c>
    </row>
  </sheetData>
  <mergeCells count="198">
    <mergeCell ref="A6:A7"/>
    <mergeCell ref="L6:L7"/>
    <mergeCell ref="W6:W7"/>
    <mergeCell ref="A9:A10"/>
    <mergeCell ref="L9:L10"/>
    <mergeCell ref="W9:W10"/>
    <mergeCell ref="C1:K1"/>
    <mergeCell ref="A3:J3"/>
    <mergeCell ref="L3:U3"/>
    <mergeCell ref="W3:AF3"/>
    <mergeCell ref="A4:J4"/>
    <mergeCell ref="L4:U4"/>
    <mergeCell ref="W4:AF4"/>
    <mergeCell ref="A2:AF2"/>
    <mergeCell ref="A17:A18"/>
    <mergeCell ref="L17:L18"/>
    <mergeCell ref="W17:W18"/>
    <mergeCell ref="A20:J20"/>
    <mergeCell ref="L20:U20"/>
    <mergeCell ref="W20:AF20"/>
    <mergeCell ref="A12:J12"/>
    <mergeCell ref="L12:U12"/>
    <mergeCell ref="W12:AF12"/>
    <mergeCell ref="A14:A15"/>
    <mergeCell ref="L14:L15"/>
    <mergeCell ref="W14:W15"/>
    <mergeCell ref="A26:A27"/>
    <mergeCell ref="L26:L27"/>
    <mergeCell ref="W26:W27"/>
    <mergeCell ref="A29:J29"/>
    <mergeCell ref="L29:U29"/>
    <mergeCell ref="W29:AF29"/>
    <mergeCell ref="A21:J21"/>
    <mergeCell ref="L21:U21"/>
    <mergeCell ref="W21:AF21"/>
    <mergeCell ref="A23:A24"/>
    <mergeCell ref="L23:L24"/>
    <mergeCell ref="W23:W24"/>
    <mergeCell ref="A39:J39"/>
    <mergeCell ref="L39:U39"/>
    <mergeCell ref="W39:AF39"/>
    <mergeCell ref="A40:J40"/>
    <mergeCell ref="L40:U40"/>
    <mergeCell ref="W40:AF40"/>
    <mergeCell ref="A31:A32"/>
    <mergeCell ref="L31:L32"/>
    <mergeCell ref="W31:W32"/>
    <mergeCell ref="A34:A35"/>
    <mergeCell ref="L34:L35"/>
    <mergeCell ref="W34:W35"/>
    <mergeCell ref="A38:AF38"/>
    <mergeCell ref="A48:J48"/>
    <mergeCell ref="L48:U48"/>
    <mergeCell ref="W48:AF48"/>
    <mergeCell ref="A50:A51"/>
    <mergeCell ref="L50:L51"/>
    <mergeCell ref="W50:W51"/>
    <mergeCell ref="A42:A43"/>
    <mergeCell ref="L42:L43"/>
    <mergeCell ref="W42:W43"/>
    <mergeCell ref="A45:A46"/>
    <mergeCell ref="L45:L46"/>
    <mergeCell ref="W45:W46"/>
    <mergeCell ref="A57:J57"/>
    <mergeCell ref="L57:U57"/>
    <mergeCell ref="W57:AF57"/>
    <mergeCell ref="A59:A60"/>
    <mergeCell ref="L59:L60"/>
    <mergeCell ref="W59:W60"/>
    <mergeCell ref="A53:A54"/>
    <mergeCell ref="L53:L54"/>
    <mergeCell ref="W53:W54"/>
    <mergeCell ref="A56:J56"/>
    <mergeCell ref="L56:U56"/>
    <mergeCell ref="W56:AF56"/>
    <mergeCell ref="W76:AF76"/>
    <mergeCell ref="A67:A68"/>
    <mergeCell ref="L67:L68"/>
    <mergeCell ref="W67:W68"/>
    <mergeCell ref="A70:A71"/>
    <mergeCell ref="L70:L71"/>
    <mergeCell ref="W70:W71"/>
    <mergeCell ref="A62:A63"/>
    <mergeCell ref="L62:L63"/>
    <mergeCell ref="W62:W63"/>
    <mergeCell ref="A65:J65"/>
    <mergeCell ref="L65:U65"/>
    <mergeCell ref="W65:AF65"/>
    <mergeCell ref="A74:AF74"/>
    <mergeCell ref="A89:A90"/>
    <mergeCell ref="L89:L90"/>
    <mergeCell ref="W89:W90"/>
    <mergeCell ref="A92:J92"/>
    <mergeCell ref="L92:U92"/>
    <mergeCell ref="W92:AF92"/>
    <mergeCell ref="A84:J84"/>
    <mergeCell ref="L84:U84"/>
    <mergeCell ref="W84:AF84"/>
    <mergeCell ref="A86:A87"/>
    <mergeCell ref="L86:L87"/>
    <mergeCell ref="W86:W87"/>
    <mergeCell ref="A78:A79"/>
    <mergeCell ref="L78:L79"/>
    <mergeCell ref="W78:W79"/>
    <mergeCell ref="A81:A82"/>
    <mergeCell ref="L81:L82"/>
    <mergeCell ref="W81:W82"/>
    <mergeCell ref="A75:J75"/>
    <mergeCell ref="L75:U75"/>
    <mergeCell ref="W75:AF75"/>
    <mergeCell ref="A76:J76"/>
    <mergeCell ref="L76:U76"/>
    <mergeCell ref="A98:A99"/>
    <mergeCell ref="L98:L99"/>
    <mergeCell ref="W98:W99"/>
    <mergeCell ref="A101:J101"/>
    <mergeCell ref="L101:U101"/>
    <mergeCell ref="W101:AF101"/>
    <mergeCell ref="A93:J93"/>
    <mergeCell ref="L93:U93"/>
    <mergeCell ref="W93:AF93"/>
    <mergeCell ref="A95:A96"/>
    <mergeCell ref="L95:L96"/>
    <mergeCell ref="W95:W96"/>
    <mergeCell ref="A111:J111"/>
    <mergeCell ref="L111:U111"/>
    <mergeCell ref="W111:AF111"/>
    <mergeCell ref="A112:J112"/>
    <mergeCell ref="L112:U112"/>
    <mergeCell ref="W112:AF112"/>
    <mergeCell ref="A103:A104"/>
    <mergeCell ref="L103:L104"/>
    <mergeCell ref="W103:W104"/>
    <mergeCell ref="A106:A107"/>
    <mergeCell ref="L106:L107"/>
    <mergeCell ref="W106:W107"/>
    <mergeCell ref="A110:AF110"/>
    <mergeCell ref="A120:J120"/>
    <mergeCell ref="L120:U120"/>
    <mergeCell ref="W120:AF120"/>
    <mergeCell ref="A121:J121"/>
    <mergeCell ref="L121:U121"/>
    <mergeCell ref="W121:AF121"/>
    <mergeCell ref="A114:A115"/>
    <mergeCell ref="L114:L115"/>
    <mergeCell ref="W114:W115"/>
    <mergeCell ref="A117:A118"/>
    <mergeCell ref="L117:L118"/>
    <mergeCell ref="W117:W118"/>
    <mergeCell ref="A131:J131"/>
    <mergeCell ref="L131:U131"/>
    <mergeCell ref="W131:AF131"/>
    <mergeCell ref="A132:J132"/>
    <mergeCell ref="L132:U132"/>
    <mergeCell ref="W132:AF132"/>
    <mergeCell ref="A123:A124"/>
    <mergeCell ref="L123:L124"/>
    <mergeCell ref="W123:W124"/>
    <mergeCell ref="A126:A127"/>
    <mergeCell ref="L126:L127"/>
    <mergeCell ref="W126:W127"/>
    <mergeCell ref="A130:AF130"/>
    <mergeCell ref="A140:J140"/>
    <mergeCell ref="L140:U140"/>
    <mergeCell ref="W140:AF140"/>
    <mergeCell ref="A142:A143"/>
    <mergeCell ref="L142:L143"/>
    <mergeCell ref="W142:W143"/>
    <mergeCell ref="A134:A135"/>
    <mergeCell ref="L134:L135"/>
    <mergeCell ref="W134:W135"/>
    <mergeCell ref="A137:A138"/>
    <mergeCell ref="L137:L138"/>
    <mergeCell ref="W137:W138"/>
    <mergeCell ref="A149:J149"/>
    <mergeCell ref="L149:U149"/>
    <mergeCell ref="W149:AF149"/>
    <mergeCell ref="A151:A152"/>
    <mergeCell ref="L151:L152"/>
    <mergeCell ref="W151:W152"/>
    <mergeCell ref="A145:A146"/>
    <mergeCell ref="L145:L146"/>
    <mergeCell ref="W145:W146"/>
    <mergeCell ref="A148:J148"/>
    <mergeCell ref="L148:U148"/>
    <mergeCell ref="W148:AF148"/>
    <mergeCell ref="A159:A160"/>
    <mergeCell ref="L159:L160"/>
    <mergeCell ref="W159:W160"/>
    <mergeCell ref="A162:A163"/>
    <mergeCell ref="L162:L163"/>
    <mergeCell ref="W162:W163"/>
    <mergeCell ref="A154:A155"/>
    <mergeCell ref="L154:L155"/>
    <mergeCell ref="W154:W155"/>
    <mergeCell ref="A157:J157"/>
    <mergeCell ref="L157:U157"/>
    <mergeCell ref="W157:AF157"/>
  </mergeCells>
  <pageMargins left="0.7" right="0.7" top="0.75" bottom="0.75" header="0.3" footer="0.3"/>
  <pageSetup scale="91" fitToWidth="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Overview and Results</vt:lpstr>
      <vt:lpstr>Methodology</vt:lpstr>
      <vt:lpstr>Services by Category</vt:lpstr>
      <vt:lpstr>Results not incl CAH</vt:lpstr>
      <vt:lpstr>Results Critical Access only</vt:lpstr>
      <vt:lpstr>'Results not incl CAH'!Print_Area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Oberg</dc:creator>
  <cp:lastModifiedBy>Maria de Jesus Diaz-Perez</cp:lastModifiedBy>
  <dcterms:created xsi:type="dcterms:W3CDTF">2020-06-12T19:52:28Z</dcterms:created>
  <dcterms:modified xsi:type="dcterms:W3CDTF">2020-07-21T23:21:35Z</dcterms:modified>
</cp:coreProperties>
</file>