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PCD Program\APM_Drug Rebate\2022-2023 Submission Year\Payer Resources\Scenario Files\"/>
    </mc:Choice>
  </mc:AlternateContent>
  <xr:revisionPtr revIDLastSave="0" documentId="13_ncr:1_{2DC5D01E-D750-426C-A074-35D306BA37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rol Total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8" i="1"/>
  <c r="Q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8" i="1"/>
  <c r="M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" i="1"/>
</calcChain>
</file>

<file path=xl/sharedStrings.xml><?xml version="1.0" encoding="utf-8"?>
<sst xmlns="http://schemas.openxmlformats.org/spreadsheetml/2006/main" count="169" uniqueCount="35">
  <si>
    <t>Example Insurance Company</t>
  </si>
  <si>
    <t>0000</t>
  </si>
  <si>
    <t>CT</t>
  </si>
  <si>
    <t>01</t>
  </si>
  <si>
    <t>3B</t>
  </si>
  <si>
    <t>4N</t>
  </si>
  <si>
    <t>MM</t>
  </si>
  <si>
    <t>4B</t>
  </si>
  <si>
    <t>HM</t>
  </si>
  <si>
    <t>4A</t>
  </si>
  <si>
    <t>CT013</t>
  </si>
  <si>
    <t>CT012</t>
  </si>
  <si>
    <t>CT011</t>
  </si>
  <si>
    <t>CT010</t>
  </si>
  <si>
    <t>CT009</t>
  </si>
  <si>
    <t>CT008</t>
  </si>
  <si>
    <t>CT007</t>
  </si>
  <si>
    <t>CT006</t>
  </si>
  <si>
    <t>CT005</t>
  </si>
  <si>
    <t>CT004</t>
  </si>
  <si>
    <t>CT003</t>
  </si>
  <si>
    <t>CT002</t>
  </si>
  <si>
    <t>CT001</t>
  </si>
  <si>
    <t>AM</t>
  </si>
  <si>
    <t>3N</t>
  </si>
  <si>
    <t>2C</t>
  </si>
  <si>
    <t>3A</t>
  </si>
  <si>
    <t>4C</t>
  </si>
  <si>
    <t>CT999</t>
  </si>
  <si>
    <t>CT014</t>
  </si>
  <si>
    <t>CT015</t>
  </si>
  <si>
    <t>CT016</t>
  </si>
  <si>
    <t>CT017</t>
  </si>
  <si>
    <t>CT018</t>
  </si>
  <si>
    <t>PROD_0000_2021AMv01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</si>
</sst>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0" fillId="0" borderId="0" xfId="2" applyFont="1"/>
    <xf numFmtId="0" fontId="0" fillId="0" borderId="1" xfId="0" applyBorder="1" applyAlignment="1">
      <alignment horizontal="right"/>
    </xf>
    <xf numFmtId="44" fontId="0" fillId="0" borderId="1" xfId="2" applyFont="1" applyFill="1" applyBorder="1" applyAlignment="1">
      <alignment horizontal="right"/>
    </xf>
    <xf numFmtId="164" fontId="0" fillId="0" borderId="1" xfId="1" applyNumberFormat="1" applyFont="1" applyFill="1" applyBorder="1" applyAlignment="1">
      <alignment horizontal="right"/>
    </xf>
    <xf numFmtId="0" fontId="0" fillId="0" borderId="1" xfId="0" quotePrefix="1" applyBorder="1" applyAlignment="1">
      <alignment horizontal="right"/>
    </xf>
    <xf numFmtId="0" fontId="0" fillId="0" borderId="1" xfId="0" quotePrefix="1" applyBorder="1"/>
    <xf numFmtId="164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quotePrefix="1" applyBorder="1"/>
    <xf numFmtId="0" fontId="2" fillId="0" borderId="1" xfId="0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0" fillId="0" borderId="1" xfId="0" applyNumberFormat="1" applyBorder="1" applyAlignment="1">
      <alignment horizontal="right"/>
    </xf>
    <xf numFmtId="3" fontId="0" fillId="0" borderId="1" xfId="0" quotePrefix="1" applyNumberFormat="1" applyBorder="1" applyAlignment="1">
      <alignment horizontal="right"/>
    </xf>
    <xf numFmtId="3" fontId="0" fillId="0" borderId="1" xfId="1" applyNumberFormat="1" applyFont="1" applyFill="1" applyBorder="1" applyAlignment="1">
      <alignment horizontal="right"/>
    </xf>
    <xf numFmtId="0" fontId="0" fillId="0" borderId="4" xfId="0" applyBorder="1"/>
    <xf numFmtId="0" fontId="0" fillId="0" borderId="4" xfId="0" quotePrefix="1" applyBorder="1"/>
    <xf numFmtId="0" fontId="0" fillId="0" borderId="0" xfId="0" quotePrefix="1"/>
    <xf numFmtId="1" fontId="0" fillId="0" borderId="1" xfId="2" applyNumberFormat="1" applyFont="1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showGridLines="0" tabSelected="1" zoomScale="80" zoomScaleNormal="80" workbookViewId="0">
      <pane ySplit="2" topLeftCell="A3" activePane="bottomLeft" state="frozen"/>
      <selection pane="bottomLeft" activeCell="C6" sqref="C6"/>
    </sheetView>
  </sheetViews>
  <sheetFormatPr defaultRowHeight="15" x14ac:dyDescent="0.25"/>
  <cols>
    <col min="1" max="1" width="10.42578125" bestFit="1" customWidth="1"/>
    <col min="2" max="2" width="27.85546875" bestFit="1" customWidth="1"/>
    <col min="3" max="3" width="25.5703125" bestFit="1" customWidth="1"/>
    <col min="4" max="4" width="12.7109375" customWidth="1"/>
    <col min="5" max="5" width="12.28515625" customWidth="1"/>
    <col min="6" max="6" width="22.140625" customWidth="1"/>
    <col min="7" max="7" width="17.5703125" customWidth="1"/>
    <col min="8" max="8" width="12.28515625" customWidth="1"/>
    <col min="9" max="9" width="18" customWidth="1"/>
    <col min="10" max="11" width="16.28515625" customWidth="1"/>
    <col min="12" max="13" width="18.85546875" style="1" customWidth="1"/>
    <col min="14" max="14" width="18" bestFit="1" customWidth="1"/>
    <col min="15" max="15" width="18" customWidth="1"/>
    <col min="16" max="16" width="18" bestFit="1" customWidth="1"/>
    <col min="17" max="18" width="18" customWidth="1"/>
    <col min="19" max="19" width="9" customWidth="1"/>
    <col min="20" max="20" width="40.140625" bestFit="1" customWidth="1"/>
    <col min="21" max="22" width="15.7109375" customWidth="1"/>
    <col min="23" max="24" width="14.140625" customWidth="1"/>
  </cols>
  <sheetData>
    <row r="1" spans="1:19" x14ac:dyDescent="0.25">
      <c r="A1" s="17" t="s">
        <v>23</v>
      </c>
      <c r="B1" s="18" t="s">
        <v>1</v>
      </c>
      <c r="C1" s="17" t="s">
        <v>0</v>
      </c>
      <c r="D1" s="17">
        <v>20180101</v>
      </c>
      <c r="E1" s="17">
        <v>20211231</v>
      </c>
      <c r="F1" s="17">
        <v>14</v>
      </c>
    </row>
    <row r="2" spans="1:19" x14ac:dyDescent="0.25">
      <c r="A2" s="13" t="s">
        <v>22</v>
      </c>
      <c r="B2" s="13" t="s">
        <v>21</v>
      </c>
      <c r="C2" s="11" t="s">
        <v>20</v>
      </c>
      <c r="D2" s="11" t="s">
        <v>19</v>
      </c>
      <c r="E2" s="11" t="s">
        <v>18</v>
      </c>
      <c r="F2" s="11" t="s">
        <v>17</v>
      </c>
      <c r="G2" s="11" t="s">
        <v>16</v>
      </c>
      <c r="H2" s="11" t="s">
        <v>15</v>
      </c>
      <c r="I2" s="11" t="s">
        <v>14</v>
      </c>
      <c r="J2" s="11" t="s">
        <v>13</v>
      </c>
      <c r="K2" s="11" t="s">
        <v>12</v>
      </c>
      <c r="L2" s="12" t="s">
        <v>11</v>
      </c>
      <c r="M2" s="12" t="s">
        <v>10</v>
      </c>
      <c r="N2" s="11" t="s">
        <v>29</v>
      </c>
      <c r="O2" s="11" t="s">
        <v>30</v>
      </c>
      <c r="P2" s="11" t="s">
        <v>31</v>
      </c>
      <c r="Q2" s="11" t="s">
        <v>32</v>
      </c>
      <c r="R2" s="11" t="s">
        <v>33</v>
      </c>
      <c r="S2" s="11" t="s">
        <v>28</v>
      </c>
    </row>
    <row r="3" spans="1:19" x14ac:dyDescent="0.25">
      <c r="A3" s="10" t="s">
        <v>1</v>
      </c>
      <c r="B3" s="8" t="s">
        <v>0</v>
      </c>
      <c r="C3" s="9" t="s">
        <v>34</v>
      </c>
      <c r="D3" s="8">
        <v>2018</v>
      </c>
      <c r="E3" s="8" t="s">
        <v>8</v>
      </c>
      <c r="F3" s="5" t="s">
        <v>3</v>
      </c>
      <c r="G3" s="14">
        <v>0</v>
      </c>
      <c r="H3" s="4">
        <v>12875396</v>
      </c>
      <c r="I3" s="7">
        <v>5513496</v>
      </c>
      <c r="J3" s="3">
        <v>790472062.02400017</v>
      </c>
      <c r="K3" s="3">
        <f>J3*0.84</f>
        <v>663996532.10016012</v>
      </c>
      <c r="L3" s="3">
        <v>0</v>
      </c>
      <c r="M3" s="3">
        <f>L3*0.95</f>
        <v>0</v>
      </c>
      <c r="N3" s="3">
        <v>3952360310.1200004</v>
      </c>
      <c r="O3" s="3">
        <f>N3*0.85</f>
        <v>3359506263.6020002</v>
      </c>
      <c r="P3" s="3">
        <v>0</v>
      </c>
      <c r="Q3" s="3">
        <f>P3*0.95</f>
        <v>0</v>
      </c>
      <c r="R3" s="20">
        <v>7</v>
      </c>
      <c r="S3" s="2" t="s">
        <v>2</v>
      </c>
    </row>
    <row r="4" spans="1:19" x14ac:dyDescent="0.25">
      <c r="A4" s="6" t="s">
        <v>1</v>
      </c>
      <c r="B4" s="2" t="s">
        <v>0</v>
      </c>
      <c r="C4" s="9" t="s">
        <v>34</v>
      </c>
      <c r="D4" s="2">
        <v>2018</v>
      </c>
      <c r="E4" s="2" t="s">
        <v>8</v>
      </c>
      <c r="F4" s="2" t="s">
        <v>24</v>
      </c>
      <c r="G4" s="16">
        <v>5369485</v>
      </c>
      <c r="H4" s="4">
        <v>12875396</v>
      </c>
      <c r="I4" s="7">
        <v>5513496</v>
      </c>
      <c r="J4" s="3">
        <v>0</v>
      </c>
      <c r="K4" s="3">
        <f t="shared" ref="K4:K28" si="0">J4*0.84</f>
        <v>0</v>
      </c>
      <c r="L4" s="3">
        <v>25279507.802500002</v>
      </c>
      <c r="M4" s="3">
        <f t="shared" ref="M4:M28" si="1">L4*0.95</f>
        <v>24015532.412374999</v>
      </c>
      <c r="N4" s="3">
        <v>0</v>
      </c>
      <c r="O4" s="3">
        <f t="shared" ref="O4:O28" si="2">N4*0.85</f>
        <v>0</v>
      </c>
      <c r="P4" s="3">
        <v>72227165.150000006</v>
      </c>
      <c r="Q4" s="3">
        <f t="shared" ref="Q4:Q28" si="3">P4*0.95</f>
        <v>68615806.892499998</v>
      </c>
      <c r="R4" s="20">
        <v>7</v>
      </c>
      <c r="S4" s="2" t="s">
        <v>2</v>
      </c>
    </row>
    <row r="5" spans="1:19" x14ac:dyDescent="0.25">
      <c r="A5" s="6" t="s">
        <v>1</v>
      </c>
      <c r="B5" s="2" t="s">
        <v>0</v>
      </c>
      <c r="C5" s="9" t="s">
        <v>34</v>
      </c>
      <c r="D5" s="8">
        <v>2018</v>
      </c>
      <c r="E5" s="2" t="s">
        <v>8</v>
      </c>
      <c r="F5" s="2" t="s">
        <v>5</v>
      </c>
      <c r="G5" s="16">
        <v>235613</v>
      </c>
      <c r="H5" s="4">
        <v>12875396</v>
      </c>
      <c r="I5" s="7">
        <v>5513496</v>
      </c>
      <c r="J5" s="3">
        <v>0</v>
      </c>
      <c r="K5" s="3">
        <f t="shared" si="0"/>
        <v>0</v>
      </c>
      <c r="L5" s="3">
        <v>624272434.55499995</v>
      </c>
      <c r="M5" s="3">
        <f t="shared" si="1"/>
        <v>593058812.82724988</v>
      </c>
      <c r="N5" s="3">
        <v>0</v>
      </c>
      <c r="O5" s="3">
        <f t="shared" si="2"/>
        <v>0</v>
      </c>
      <c r="P5" s="3">
        <v>1783635527.3</v>
      </c>
      <c r="Q5" s="3">
        <f t="shared" si="3"/>
        <v>1694453750.9349999</v>
      </c>
      <c r="R5" s="20">
        <v>7</v>
      </c>
      <c r="S5" s="2" t="s">
        <v>2</v>
      </c>
    </row>
    <row r="6" spans="1:19" x14ac:dyDescent="0.25">
      <c r="A6" s="6" t="s">
        <v>1</v>
      </c>
      <c r="B6" s="2" t="s">
        <v>0</v>
      </c>
      <c r="C6" s="9" t="s">
        <v>34</v>
      </c>
      <c r="D6" s="2">
        <v>2018</v>
      </c>
      <c r="E6" s="2">
        <v>16</v>
      </c>
      <c r="F6" s="5" t="s">
        <v>3</v>
      </c>
      <c r="G6" s="14">
        <v>0</v>
      </c>
      <c r="H6" s="4">
        <v>2397847</v>
      </c>
      <c r="I6" s="4">
        <v>20489</v>
      </c>
      <c r="J6" s="3">
        <v>147213418.71800002</v>
      </c>
      <c r="K6" s="3">
        <f t="shared" si="0"/>
        <v>123659271.72312002</v>
      </c>
      <c r="L6" s="3">
        <v>0</v>
      </c>
      <c r="M6" s="3">
        <f t="shared" si="1"/>
        <v>0</v>
      </c>
      <c r="N6" s="3">
        <v>736067093.59000003</v>
      </c>
      <c r="O6" s="3">
        <f t="shared" si="2"/>
        <v>625657029.55149996</v>
      </c>
      <c r="P6" s="3">
        <v>0</v>
      </c>
      <c r="Q6" s="3">
        <f t="shared" si="3"/>
        <v>0</v>
      </c>
      <c r="R6" s="20">
        <v>7</v>
      </c>
      <c r="S6" s="2" t="s">
        <v>2</v>
      </c>
    </row>
    <row r="7" spans="1:19" x14ac:dyDescent="0.25">
      <c r="A7" s="6" t="s">
        <v>1</v>
      </c>
      <c r="B7" s="2" t="s">
        <v>0</v>
      </c>
      <c r="C7" s="9" t="s">
        <v>34</v>
      </c>
      <c r="D7" s="8">
        <v>2018</v>
      </c>
      <c r="E7" s="2">
        <v>16</v>
      </c>
      <c r="F7" s="5" t="s">
        <v>4</v>
      </c>
      <c r="G7" s="16">
        <v>20489</v>
      </c>
      <c r="H7" s="4">
        <v>2397847</v>
      </c>
      <c r="I7" s="4">
        <v>20489</v>
      </c>
      <c r="J7" s="3">
        <v>8360186.4000000004</v>
      </c>
      <c r="K7" s="3">
        <f t="shared" si="0"/>
        <v>7022556.5760000004</v>
      </c>
      <c r="L7" s="3">
        <v>500678</v>
      </c>
      <c r="M7" s="3">
        <f t="shared" si="1"/>
        <v>475644.1</v>
      </c>
      <c r="N7" s="3">
        <v>41800932</v>
      </c>
      <c r="O7" s="3">
        <f t="shared" si="2"/>
        <v>35530792.199999996</v>
      </c>
      <c r="P7" s="3">
        <v>500678</v>
      </c>
      <c r="Q7" s="3">
        <f t="shared" si="3"/>
        <v>475644.1</v>
      </c>
      <c r="R7" s="20">
        <v>7</v>
      </c>
      <c r="S7" s="2" t="s">
        <v>2</v>
      </c>
    </row>
    <row r="8" spans="1:19" x14ac:dyDescent="0.25">
      <c r="A8" s="6" t="s">
        <v>1</v>
      </c>
      <c r="B8" s="2" t="s">
        <v>0</v>
      </c>
      <c r="C8" s="9" t="s">
        <v>34</v>
      </c>
      <c r="D8" s="2">
        <v>2018</v>
      </c>
      <c r="E8" s="2">
        <v>12</v>
      </c>
      <c r="F8" s="5" t="s">
        <v>3</v>
      </c>
      <c r="G8" s="14">
        <v>0</v>
      </c>
      <c r="H8" s="4">
        <v>2512156</v>
      </c>
      <c r="I8" s="4">
        <v>122710</v>
      </c>
      <c r="J8" s="3">
        <v>4620476</v>
      </c>
      <c r="K8" s="3">
        <f t="shared" si="0"/>
        <v>3881199.84</v>
      </c>
      <c r="L8" s="3">
        <v>0</v>
      </c>
      <c r="M8" s="3">
        <f t="shared" si="1"/>
        <v>0</v>
      </c>
      <c r="N8" s="3">
        <v>10286282</v>
      </c>
      <c r="O8" s="3">
        <f t="shared" si="2"/>
        <v>8743339.6999999993</v>
      </c>
      <c r="P8" s="3">
        <v>0</v>
      </c>
      <c r="Q8" s="3">
        <f t="shared" si="3"/>
        <v>0</v>
      </c>
      <c r="R8" s="20">
        <v>7</v>
      </c>
      <c r="S8" s="2" t="s">
        <v>2</v>
      </c>
    </row>
    <row r="9" spans="1:19" x14ac:dyDescent="0.25">
      <c r="A9" s="6" t="s">
        <v>1</v>
      </c>
      <c r="B9" s="2" t="s">
        <v>0</v>
      </c>
      <c r="C9" s="9" t="s">
        <v>34</v>
      </c>
      <c r="D9" s="8">
        <v>2018</v>
      </c>
      <c r="E9" s="2">
        <v>12</v>
      </c>
      <c r="F9" s="14" t="s">
        <v>25</v>
      </c>
      <c r="G9" s="14">
        <v>0</v>
      </c>
      <c r="H9" s="4">
        <v>2512156</v>
      </c>
      <c r="I9" s="4">
        <v>122710</v>
      </c>
      <c r="J9" s="3">
        <v>482645</v>
      </c>
      <c r="K9" s="3">
        <f t="shared" si="0"/>
        <v>405421.8</v>
      </c>
      <c r="L9" s="3">
        <v>20384627</v>
      </c>
      <c r="M9" s="3">
        <f t="shared" si="1"/>
        <v>19365395.649999999</v>
      </c>
      <c r="N9" s="3">
        <v>666050.1</v>
      </c>
      <c r="O9" s="3">
        <f t="shared" si="2"/>
        <v>566142.58499999996</v>
      </c>
      <c r="P9" s="3">
        <v>28130785.259999998</v>
      </c>
      <c r="Q9" s="3">
        <f t="shared" si="3"/>
        <v>26724245.996999998</v>
      </c>
      <c r="R9" s="20">
        <v>7</v>
      </c>
      <c r="S9" s="2" t="s">
        <v>2</v>
      </c>
    </row>
    <row r="10" spans="1:19" x14ac:dyDescent="0.25">
      <c r="A10" s="6" t="s">
        <v>1</v>
      </c>
      <c r="B10" s="2" t="s">
        <v>0</v>
      </c>
      <c r="C10" s="9" t="s">
        <v>34</v>
      </c>
      <c r="D10" s="2">
        <v>2018</v>
      </c>
      <c r="E10" s="2">
        <v>12</v>
      </c>
      <c r="F10" s="15" t="s">
        <v>26</v>
      </c>
      <c r="G10" s="16">
        <v>30563</v>
      </c>
      <c r="H10" s="4">
        <v>2512156</v>
      </c>
      <c r="I10" s="4">
        <v>122710</v>
      </c>
      <c r="J10" s="3">
        <v>0</v>
      </c>
      <c r="K10" s="3">
        <f t="shared" si="0"/>
        <v>0</v>
      </c>
      <c r="L10" s="3">
        <v>0</v>
      </c>
      <c r="M10" s="3">
        <f t="shared" si="1"/>
        <v>0</v>
      </c>
      <c r="N10" s="3">
        <v>102947</v>
      </c>
      <c r="O10" s="3">
        <f t="shared" si="2"/>
        <v>87504.95</v>
      </c>
      <c r="P10" s="3">
        <v>20371</v>
      </c>
      <c r="Q10" s="3">
        <f t="shared" si="3"/>
        <v>19352.45</v>
      </c>
      <c r="R10" s="20">
        <v>7</v>
      </c>
      <c r="S10" s="2" t="s">
        <v>2</v>
      </c>
    </row>
    <row r="11" spans="1:19" x14ac:dyDescent="0.25">
      <c r="A11" s="6" t="s">
        <v>1</v>
      </c>
      <c r="B11" s="2" t="s">
        <v>0</v>
      </c>
      <c r="C11" s="9" t="s">
        <v>34</v>
      </c>
      <c r="D11" s="8">
        <v>2018</v>
      </c>
      <c r="E11" s="2">
        <v>12</v>
      </c>
      <c r="F11" s="15" t="s">
        <v>27</v>
      </c>
      <c r="G11" s="16">
        <v>92649</v>
      </c>
      <c r="H11" s="4">
        <v>2512156</v>
      </c>
      <c r="I11" s="4">
        <v>122710</v>
      </c>
      <c r="J11" s="3">
        <v>0</v>
      </c>
      <c r="K11" s="3">
        <f t="shared" si="0"/>
        <v>0</v>
      </c>
      <c r="L11" s="3">
        <v>102548</v>
      </c>
      <c r="M11" s="3">
        <f t="shared" si="1"/>
        <v>97420.599999999991</v>
      </c>
      <c r="N11" s="3">
        <v>0</v>
      </c>
      <c r="O11" s="3">
        <f t="shared" si="2"/>
        <v>0</v>
      </c>
      <c r="P11" s="3">
        <v>926482</v>
      </c>
      <c r="Q11" s="3">
        <f t="shared" si="3"/>
        <v>880157.89999999991</v>
      </c>
      <c r="R11" s="20">
        <v>7</v>
      </c>
      <c r="S11" s="2" t="s">
        <v>2</v>
      </c>
    </row>
    <row r="12" spans="1:19" x14ac:dyDescent="0.25">
      <c r="A12" s="6" t="s">
        <v>1</v>
      </c>
      <c r="B12" s="2" t="s">
        <v>0</v>
      </c>
      <c r="C12" s="9" t="s">
        <v>34</v>
      </c>
      <c r="D12" s="2">
        <v>2018</v>
      </c>
      <c r="E12" s="2" t="s">
        <v>6</v>
      </c>
      <c r="F12" s="5" t="s">
        <v>3</v>
      </c>
      <c r="G12" s="14">
        <v>0</v>
      </c>
      <c r="H12" s="4">
        <v>502379</v>
      </c>
      <c r="I12" s="4">
        <v>46987</v>
      </c>
      <c r="J12" s="3">
        <v>30843056.326000005</v>
      </c>
      <c r="K12" s="3">
        <f t="shared" si="0"/>
        <v>25908167.313840002</v>
      </c>
      <c r="L12" s="3">
        <v>0</v>
      </c>
      <c r="M12" s="3">
        <f t="shared" si="1"/>
        <v>0</v>
      </c>
      <c r="N12" s="3">
        <v>154215281.63000003</v>
      </c>
      <c r="O12" s="3">
        <f t="shared" si="2"/>
        <v>131082989.38550001</v>
      </c>
      <c r="P12" s="3">
        <v>0</v>
      </c>
      <c r="Q12" s="3">
        <f t="shared" si="3"/>
        <v>0</v>
      </c>
      <c r="R12" s="20">
        <v>7</v>
      </c>
      <c r="S12" s="2" t="s">
        <v>2</v>
      </c>
    </row>
    <row r="13" spans="1:19" x14ac:dyDescent="0.25">
      <c r="A13" s="6" t="s">
        <v>1</v>
      </c>
      <c r="B13" s="2" t="s">
        <v>0</v>
      </c>
      <c r="C13" s="9" t="s">
        <v>34</v>
      </c>
      <c r="D13" s="8">
        <v>2018</v>
      </c>
      <c r="E13" s="2" t="s">
        <v>6</v>
      </c>
      <c r="F13" s="2" t="s">
        <v>5</v>
      </c>
      <c r="G13" s="16">
        <v>46987</v>
      </c>
      <c r="H13" s="4">
        <v>502379</v>
      </c>
      <c r="I13" s="4">
        <v>46987</v>
      </c>
      <c r="J13" s="3">
        <v>0</v>
      </c>
      <c r="K13" s="3">
        <f t="shared" si="0"/>
        <v>0</v>
      </c>
      <c r="L13" s="3">
        <v>5637171.3509999998</v>
      </c>
      <c r="M13" s="3">
        <f t="shared" si="1"/>
        <v>5355312.78345</v>
      </c>
      <c r="N13" s="3">
        <v>0</v>
      </c>
      <c r="O13" s="3">
        <f t="shared" si="2"/>
        <v>0</v>
      </c>
      <c r="P13" s="3">
        <v>16106203.859999999</v>
      </c>
      <c r="Q13" s="3">
        <f t="shared" si="3"/>
        <v>15300893.666999999</v>
      </c>
      <c r="R13" s="20">
        <v>7</v>
      </c>
      <c r="S13" s="2" t="s">
        <v>2</v>
      </c>
    </row>
    <row r="14" spans="1:19" x14ac:dyDescent="0.25">
      <c r="A14" s="6" t="s">
        <v>1</v>
      </c>
      <c r="B14" s="2" t="s">
        <v>0</v>
      </c>
      <c r="C14" s="9" t="s">
        <v>34</v>
      </c>
      <c r="D14" s="2">
        <v>2019</v>
      </c>
      <c r="E14" s="2" t="s">
        <v>8</v>
      </c>
      <c r="F14" s="2" t="s">
        <v>9</v>
      </c>
      <c r="G14" s="16">
        <v>268719</v>
      </c>
      <c r="H14" s="4">
        <v>13229763</v>
      </c>
      <c r="I14" s="7">
        <v>5364882</v>
      </c>
      <c r="J14" s="3">
        <v>0</v>
      </c>
      <c r="K14" s="3">
        <f t="shared" si="0"/>
        <v>0</v>
      </c>
      <c r="L14" s="3">
        <v>28831533.307500001</v>
      </c>
      <c r="M14" s="3">
        <f t="shared" si="1"/>
        <v>27389956.642124999</v>
      </c>
      <c r="N14" s="3">
        <v>0</v>
      </c>
      <c r="O14" s="3">
        <f t="shared" si="2"/>
        <v>0</v>
      </c>
      <c r="P14" s="3">
        <v>82375809.450000003</v>
      </c>
      <c r="Q14" s="3">
        <f t="shared" si="3"/>
        <v>78257018.977500007</v>
      </c>
      <c r="R14" s="20">
        <v>7</v>
      </c>
      <c r="S14" s="2" t="s">
        <v>2</v>
      </c>
    </row>
    <row r="15" spans="1:19" x14ac:dyDescent="0.25">
      <c r="A15" s="6" t="s">
        <v>1</v>
      </c>
      <c r="B15" s="2" t="s">
        <v>0</v>
      </c>
      <c r="C15" s="9" t="s">
        <v>34</v>
      </c>
      <c r="D15" s="2">
        <v>2019</v>
      </c>
      <c r="E15" s="2" t="s">
        <v>8</v>
      </c>
      <c r="F15" s="2" t="s">
        <v>7</v>
      </c>
      <c r="G15" s="16">
        <v>5377420</v>
      </c>
      <c r="H15" s="4">
        <v>13229763</v>
      </c>
      <c r="I15" s="7">
        <v>5364882</v>
      </c>
      <c r="J15" s="3">
        <v>0</v>
      </c>
      <c r="K15" s="3">
        <f t="shared" si="0"/>
        <v>0</v>
      </c>
      <c r="L15" s="3">
        <v>625194981.46000004</v>
      </c>
      <c r="M15" s="3">
        <f t="shared" si="1"/>
        <v>593935232.38699996</v>
      </c>
      <c r="N15" s="3">
        <v>0</v>
      </c>
      <c r="O15" s="3">
        <f t="shared" si="2"/>
        <v>0</v>
      </c>
      <c r="P15" s="3">
        <v>1786271375.6000001</v>
      </c>
      <c r="Q15" s="3">
        <f t="shared" si="3"/>
        <v>1696957806.8200002</v>
      </c>
      <c r="R15" s="20">
        <v>7</v>
      </c>
      <c r="S15" s="2" t="s">
        <v>2</v>
      </c>
    </row>
    <row r="16" spans="1:19" x14ac:dyDescent="0.25">
      <c r="A16" s="6" t="s">
        <v>1</v>
      </c>
      <c r="B16" s="2" t="s">
        <v>0</v>
      </c>
      <c r="C16" s="9" t="s">
        <v>34</v>
      </c>
      <c r="D16" s="2">
        <v>2019</v>
      </c>
      <c r="E16" s="2" t="s">
        <v>6</v>
      </c>
      <c r="F16" s="5" t="s">
        <v>3</v>
      </c>
      <c r="G16" s="14">
        <v>0</v>
      </c>
      <c r="H16" s="4">
        <v>503982</v>
      </c>
      <c r="I16" s="4">
        <v>49135</v>
      </c>
      <c r="J16" s="3">
        <v>30941470.908000007</v>
      </c>
      <c r="K16" s="3">
        <f t="shared" si="0"/>
        <v>25990835.562720004</v>
      </c>
      <c r="L16" s="3">
        <v>0</v>
      </c>
      <c r="M16" s="3">
        <f t="shared" si="1"/>
        <v>0</v>
      </c>
      <c r="N16" s="3">
        <v>154707354.54000002</v>
      </c>
      <c r="O16" s="3">
        <f t="shared" si="2"/>
        <v>131501251.35900001</v>
      </c>
      <c r="P16" s="3">
        <v>0</v>
      </c>
      <c r="Q16" s="3">
        <f t="shared" si="3"/>
        <v>0</v>
      </c>
      <c r="R16" s="20">
        <v>7</v>
      </c>
      <c r="S16" s="2" t="s">
        <v>2</v>
      </c>
    </row>
    <row r="17" spans="1:19" x14ac:dyDescent="0.25">
      <c r="A17" s="6" t="s">
        <v>1</v>
      </c>
      <c r="B17" s="2" t="s">
        <v>0</v>
      </c>
      <c r="C17" s="9" t="s">
        <v>34</v>
      </c>
      <c r="D17" s="2">
        <v>2019</v>
      </c>
      <c r="E17" s="2" t="s">
        <v>6</v>
      </c>
      <c r="F17" s="2" t="s">
        <v>5</v>
      </c>
      <c r="G17" s="16">
        <v>49135</v>
      </c>
      <c r="H17" s="4">
        <v>503982</v>
      </c>
      <c r="I17" s="4">
        <v>49135</v>
      </c>
      <c r="J17" s="3">
        <v>0</v>
      </c>
      <c r="K17" s="3">
        <f t="shared" si="0"/>
        <v>0</v>
      </c>
      <c r="L17" s="3">
        <v>5894873.3549999986</v>
      </c>
      <c r="M17" s="3">
        <f t="shared" si="1"/>
        <v>5600129.6872499986</v>
      </c>
      <c r="N17" s="3">
        <v>0</v>
      </c>
      <c r="O17" s="3">
        <f t="shared" si="2"/>
        <v>0</v>
      </c>
      <c r="P17" s="3">
        <v>16842495.299999997</v>
      </c>
      <c r="Q17" s="3">
        <f t="shared" si="3"/>
        <v>16000370.534999996</v>
      </c>
      <c r="R17" s="20">
        <v>7</v>
      </c>
      <c r="S17" s="2" t="s">
        <v>2</v>
      </c>
    </row>
    <row r="18" spans="1:19" x14ac:dyDescent="0.25">
      <c r="A18" s="6" t="s">
        <v>1</v>
      </c>
      <c r="B18" s="2" t="s">
        <v>0</v>
      </c>
      <c r="C18" s="9" t="s">
        <v>34</v>
      </c>
      <c r="D18" s="2">
        <v>2019</v>
      </c>
      <c r="E18" s="2">
        <v>16</v>
      </c>
      <c r="F18" s="5" t="s">
        <v>3</v>
      </c>
      <c r="G18" s="14">
        <v>0</v>
      </c>
      <c r="H18" s="4">
        <v>3268894</v>
      </c>
      <c r="I18" s="4">
        <v>21638</v>
      </c>
      <c r="J18" s="3">
        <v>200690478.23600003</v>
      </c>
      <c r="K18" s="3">
        <f t="shared" si="0"/>
        <v>168580001.71824002</v>
      </c>
      <c r="L18" s="3">
        <v>0</v>
      </c>
      <c r="M18" s="3">
        <f t="shared" si="1"/>
        <v>0</v>
      </c>
      <c r="N18" s="3">
        <v>1003452391.1800001</v>
      </c>
      <c r="O18" s="3">
        <f t="shared" si="2"/>
        <v>852934532.50300002</v>
      </c>
      <c r="P18" s="3">
        <v>0</v>
      </c>
      <c r="Q18" s="3">
        <f t="shared" si="3"/>
        <v>0</v>
      </c>
      <c r="R18" s="20">
        <v>7</v>
      </c>
      <c r="S18" s="2" t="s">
        <v>2</v>
      </c>
    </row>
    <row r="19" spans="1:19" x14ac:dyDescent="0.25">
      <c r="A19" s="6" t="s">
        <v>1</v>
      </c>
      <c r="B19" s="2" t="s">
        <v>0</v>
      </c>
      <c r="C19" s="9" t="s">
        <v>34</v>
      </c>
      <c r="D19" s="2">
        <v>2019</v>
      </c>
      <c r="E19" s="2">
        <v>16</v>
      </c>
      <c r="F19" s="5" t="s">
        <v>4</v>
      </c>
      <c r="G19" s="16">
        <v>21638</v>
      </c>
      <c r="H19" s="4">
        <v>3268894</v>
      </c>
      <c r="I19" s="4">
        <v>21638</v>
      </c>
      <c r="J19" s="3">
        <v>8513627.4000000004</v>
      </c>
      <c r="K19" s="3">
        <f t="shared" si="0"/>
        <v>7151447.0159999998</v>
      </c>
      <c r="L19" s="3">
        <v>326798</v>
      </c>
      <c r="M19" s="3">
        <f t="shared" si="1"/>
        <v>310458.09999999998</v>
      </c>
      <c r="N19" s="3">
        <v>42568137</v>
      </c>
      <c r="O19" s="3">
        <f t="shared" si="2"/>
        <v>36182916.449999996</v>
      </c>
      <c r="P19" s="3">
        <v>326798</v>
      </c>
      <c r="Q19" s="3">
        <f t="shared" si="3"/>
        <v>310458.09999999998</v>
      </c>
      <c r="R19" s="20">
        <v>7</v>
      </c>
      <c r="S19" s="2" t="s">
        <v>2</v>
      </c>
    </row>
    <row r="20" spans="1:19" x14ac:dyDescent="0.25">
      <c r="A20" s="6" t="s">
        <v>1</v>
      </c>
      <c r="B20" s="2" t="s">
        <v>0</v>
      </c>
      <c r="C20" s="9" t="s">
        <v>34</v>
      </c>
      <c r="D20" s="2">
        <v>2019</v>
      </c>
      <c r="E20" s="2">
        <v>12</v>
      </c>
      <c r="F20" s="5" t="s">
        <v>3</v>
      </c>
      <c r="G20" s="14">
        <v>0</v>
      </c>
      <c r="H20" s="4">
        <v>62557</v>
      </c>
      <c r="I20" s="2">
        <v>0</v>
      </c>
      <c r="J20" s="3">
        <v>4502959.2068999996</v>
      </c>
      <c r="K20" s="3">
        <f t="shared" si="0"/>
        <v>3782485.7337959995</v>
      </c>
      <c r="L20" s="3">
        <v>0</v>
      </c>
      <c r="M20" s="3">
        <f t="shared" si="1"/>
        <v>0</v>
      </c>
      <c r="N20" s="3">
        <v>21442662.890000001</v>
      </c>
      <c r="O20" s="3">
        <f t="shared" si="2"/>
        <v>18226263.456500001</v>
      </c>
      <c r="P20" s="3">
        <v>0</v>
      </c>
      <c r="Q20" s="3">
        <f t="shared" si="3"/>
        <v>0</v>
      </c>
      <c r="R20" s="20">
        <v>7</v>
      </c>
      <c r="S20" s="2" t="s">
        <v>2</v>
      </c>
    </row>
    <row r="21" spans="1:19" x14ac:dyDescent="0.25">
      <c r="A21" s="6" t="s">
        <v>1</v>
      </c>
      <c r="B21" s="2" t="s">
        <v>0</v>
      </c>
      <c r="C21" s="9" t="s">
        <v>34</v>
      </c>
      <c r="D21" s="2">
        <v>2020</v>
      </c>
      <c r="E21" s="2" t="s">
        <v>8</v>
      </c>
      <c r="F21" s="5" t="s">
        <v>3</v>
      </c>
      <c r="G21" s="14">
        <v>0</v>
      </c>
      <c r="H21" s="4">
        <v>15663337</v>
      </c>
      <c r="I21" s="7">
        <v>3114357</v>
      </c>
      <c r="J21" s="3">
        <v>961634911.77800012</v>
      </c>
      <c r="K21" s="3">
        <f t="shared" si="0"/>
        <v>807773325.89352012</v>
      </c>
      <c r="L21" s="3">
        <v>0</v>
      </c>
      <c r="M21" s="3">
        <f t="shared" si="1"/>
        <v>0</v>
      </c>
      <c r="N21" s="3">
        <v>4808174558.8900003</v>
      </c>
      <c r="O21" s="3">
        <f t="shared" si="2"/>
        <v>4086948375.0565</v>
      </c>
      <c r="P21" s="3">
        <v>0</v>
      </c>
      <c r="Q21" s="3">
        <f t="shared" si="3"/>
        <v>0</v>
      </c>
      <c r="R21" s="20">
        <v>7</v>
      </c>
      <c r="S21" s="2" t="s">
        <v>2</v>
      </c>
    </row>
    <row r="22" spans="1:19" x14ac:dyDescent="0.25">
      <c r="A22" s="6" t="s">
        <v>1</v>
      </c>
      <c r="B22" s="2" t="s">
        <v>0</v>
      </c>
      <c r="C22" s="9" t="s">
        <v>34</v>
      </c>
      <c r="D22" s="2">
        <v>2020</v>
      </c>
      <c r="E22" s="2" t="s">
        <v>8</v>
      </c>
      <c r="F22" s="2" t="s">
        <v>9</v>
      </c>
      <c r="G22" s="16">
        <v>301779</v>
      </c>
      <c r="H22" s="4">
        <v>15663337</v>
      </c>
      <c r="I22" s="7">
        <v>3114357</v>
      </c>
      <c r="J22" s="3">
        <v>0</v>
      </c>
      <c r="K22" s="3">
        <f t="shared" si="0"/>
        <v>0</v>
      </c>
      <c r="L22" s="3">
        <v>32378623.357499998</v>
      </c>
      <c r="M22" s="3">
        <f t="shared" si="1"/>
        <v>30759692.189624995</v>
      </c>
      <c r="N22" s="3">
        <v>0</v>
      </c>
      <c r="O22" s="3">
        <f t="shared" si="2"/>
        <v>0</v>
      </c>
      <c r="P22" s="3">
        <v>92510352.450000003</v>
      </c>
      <c r="Q22" s="3">
        <f t="shared" si="3"/>
        <v>87884834.827500001</v>
      </c>
      <c r="R22" s="20">
        <v>7</v>
      </c>
      <c r="S22" s="2" t="s">
        <v>2</v>
      </c>
    </row>
    <row r="23" spans="1:19" x14ac:dyDescent="0.25">
      <c r="A23" s="6" t="s">
        <v>1</v>
      </c>
      <c r="B23" s="2" t="s">
        <v>0</v>
      </c>
      <c r="C23" s="9" t="s">
        <v>34</v>
      </c>
      <c r="D23" s="2">
        <v>2020</v>
      </c>
      <c r="E23" s="2" t="s">
        <v>8</v>
      </c>
      <c r="F23" s="2" t="s">
        <v>7</v>
      </c>
      <c r="G23" s="16">
        <v>6133739</v>
      </c>
      <c r="H23" s="4">
        <v>15663337</v>
      </c>
      <c r="I23" s="7">
        <v>3114357</v>
      </c>
      <c r="J23" s="3">
        <v>0</v>
      </c>
      <c r="K23" s="3">
        <f t="shared" si="0"/>
        <v>0</v>
      </c>
      <c r="L23" s="3">
        <v>713126897.35699999</v>
      </c>
      <c r="M23" s="3">
        <f t="shared" si="1"/>
        <v>677470552.48914993</v>
      </c>
      <c r="N23" s="3">
        <v>0</v>
      </c>
      <c r="O23" s="3">
        <f t="shared" si="2"/>
        <v>0</v>
      </c>
      <c r="P23" s="3">
        <v>2037505421.02</v>
      </c>
      <c r="Q23" s="3">
        <f t="shared" si="3"/>
        <v>1935630149.9689999</v>
      </c>
      <c r="R23" s="20">
        <v>7</v>
      </c>
      <c r="S23" s="2" t="s">
        <v>2</v>
      </c>
    </row>
    <row r="24" spans="1:19" x14ac:dyDescent="0.25">
      <c r="A24" s="6" t="s">
        <v>1</v>
      </c>
      <c r="B24" s="2" t="s">
        <v>0</v>
      </c>
      <c r="C24" s="9" t="s">
        <v>34</v>
      </c>
      <c r="D24" s="2">
        <v>2020</v>
      </c>
      <c r="E24" s="2" t="s">
        <v>6</v>
      </c>
      <c r="F24" s="5" t="s">
        <v>3</v>
      </c>
      <c r="G24" s="14">
        <v>0</v>
      </c>
      <c r="H24" s="4">
        <v>505003</v>
      </c>
      <c r="I24" s="4">
        <v>52556</v>
      </c>
      <c r="J24" s="3">
        <v>31004154.182000007</v>
      </c>
      <c r="K24" s="3">
        <f t="shared" si="0"/>
        <v>26043489.512880005</v>
      </c>
      <c r="L24" s="3">
        <v>0</v>
      </c>
      <c r="M24" s="3">
        <f t="shared" si="1"/>
        <v>0</v>
      </c>
      <c r="N24" s="3">
        <v>155020770.91000003</v>
      </c>
      <c r="O24" s="3">
        <f t="shared" si="2"/>
        <v>131767655.27350003</v>
      </c>
      <c r="P24" s="3">
        <v>0</v>
      </c>
      <c r="Q24" s="3">
        <f t="shared" si="3"/>
        <v>0</v>
      </c>
      <c r="R24" s="20">
        <v>7</v>
      </c>
      <c r="S24" s="2" t="s">
        <v>2</v>
      </c>
    </row>
    <row r="25" spans="1:19" x14ac:dyDescent="0.25">
      <c r="A25" s="6" t="s">
        <v>1</v>
      </c>
      <c r="B25" s="2" t="s">
        <v>0</v>
      </c>
      <c r="C25" s="9" t="s">
        <v>34</v>
      </c>
      <c r="D25" s="2">
        <v>2020</v>
      </c>
      <c r="E25" s="2" t="s">
        <v>6</v>
      </c>
      <c r="F25" s="2" t="s">
        <v>5</v>
      </c>
      <c r="G25" s="16">
        <v>52556</v>
      </c>
      <c r="H25" s="4">
        <v>505003</v>
      </c>
      <c r="I25" s="4">
        <v>52556</v>
      </c>
      <c r="J25" s="3">
        <v>0</v>
      </c>
      <c r="K25" s="3">
        <f t="shared" si="0"/>
        <v>0</v>
      </c>
      <c r="L25" s="3">
        <v>6305300.9879999999</v>
      </c>
      <c r="M25" s="3">
        <f t="shared" si="1"/>
        <v>5990035.9386</v>
      </c>
      <c r="N25" s="3">
        <v>0</v>
      </c>
      <c r="O25" s="3">
        <f t="shared" si="2"/>
        <v>0</v>
      </c>
      <c r="P25" s="3">
        <v>18015145.68</v>
      </c>
      <c r="Q25" s="3">
        <f t="shared" si="3"/>
        <v>17114388.395999998</v>
      </c>
      <c r="R25" s="20">
        <v>7</v>
      </c>
      <c r="S25" s="2" t="s">
        <v>2</v>
      </c>
    </row>
    <row r="26" spans="1:19" x14ac:dyDescent="0.25">
      <c r="A26" s="6" t="s">
        <v>1</v>
      </c>
      <c r="B26" s="2" t="s">
        <v>0</v>
      </c>
      <c r="C26" s="9" t="s">
        <v>34</v>
      </c>
      <c r="D26" s="2">
        <v>2020</v>
      </c>
      <c r="E26" s="2">
        <v>16</v>
      </c>
      <c r="F26" s="5" t="s">
        <v>3</v>
      </c>
      <c r="G26" s="14">
        <v>0</v>
      </c>
      <c r="H26" s="4">
        <v>3270120</v>
      </c>
      <c r="I26" s="4">
        <v>25779</v>
      </c>
      <c r="J26" s="3">
        <v>200765747.28000003</v>
      </c>
      <c r="K26" s="3">
        <f t="shared" si="0"/>
        <v>168643227.71520001</v>
      </c>
      <c r="L26" s="3">
        <v>0</v>
      </c>
      <c r="M26" s="3">
        <f t="shared" si="1"/>
        <v>0</v>
      </c>
      <c r="N26" s="3">
        <v>1003828736.4000001</v>
      </c>
      <c r="O26" s="3">
        <f t="shared" si="2"/>
        <v>853254425.94000006</v>
      </c>
      <c r="P26" s="3">
        <v>0</v>
      </c>
      <c r="Q26" s="3">
        <f t="shared" si="3"/>
        <v>0</v>
      </c>
      <c r="R26" s="20">
        <v>7</v>
      </c>
      <c r="S26" s="2" t="s">
        <v>2</v>
      </c>
    </row>
    <row r="27" spans="1:19" x14ac:dyDescent="0.25">
      <c r="A27" s="6" t="s">
        <v>1</v>
      </c>
      <c r="B27" s="2" t="s">
        <v>0</v>
      </c>
      <c r="C27" s="9" t="s">
        <v>34</v>
      </c>
      <c r="D27" s="2">
        <v>2020</v>
      </c>
      <c r="E27" s="2">
        <v>16</v>
      </c>
      <c r="F27" s="5" t="s">
        <v>4</v>
      </c>
      <c r="G27" s="16">
        <v>25779</v>
      </c>
      <c r="H27" s="4">
        <v>3270120</v>
      </c>
      <c r="I27" s="4">
        <v>25779</v>
      </c>
      <c r="J27" s="3">
        <v>8978926.2000000011</v>
      </c>
      <c r="K27" s="3">
        <f t="shared" si="0"/>
        <v>7542298.0080000004</v>
      </c>
      <c r="L27" s="3">
        <v>-50978</v>
      </c>
      <c r="M27" s="3">
        <v>-50978</v>
      </c>
      <c r="N27" s="3">
        <v>44894631</v>
      </c>
      <c r="O27" s="3">
        <f t="shared" si="2"/>
        <v>38160436.350000001</v>
      </c>
      <c r="P27" s="3">
        <v>-50978</v>
      </c>
      <c r="Q27" s="3">
        <v>-50978</v>
      </c>
      <c r="R27" s="20">
        <v>7</v>
      </c>
      <c r="S27" s="2" t="s">
        <v>2</v>
      </c>
    </row>
    <row r="28" spans="1:19" x14ac:dyDescent="0.25">
      <c r="A28" s="10" t="s">
        <v>1</v>
      </c>
      <c r="B28" s="8" t="s">
        <v>0</v>
      </c>
      <c r="C28" s="9" t="s">
        <v>34</v>
      </c>
      <c r="D28" s="2">
        <v>2020</v>
      </c>
      <c r="E28" s="2">
        <v>12</v>
      </c>
      <c r="F28" s="5" t="s">
        <v>3</v>
      </c>
      <c r="G28" s="14">
        <v>0</v>
      </c>
      <c r="H28" s="4">
        <v>62998</v>
      </c>
      <c r="I28" s="2">
        <v>0</v>
      </c>
      <c r="J28" s="3">
        <v>4534703.1365999989</v>
      </c>
      <c r="K28" s="3">
        <f t="shared" si="0"/>
        <v>3809150.6347439988</v>
      </c>
      <c r="L28" s="3">
        <v>0</v>
      </c>
      <c r="M28" s="3">
        <f t="shared" si="1"/>
        <v>0</v>
      </c>
      <c r="N28" s="3">
        <v>21593824.459999997</v>
      </c>
      <c r="O28" s="3">
        <f t="shared" si="2"/>
        <v>18354750.790999997</v>
      </c>
      <c r="P28" s="3">
        <v>0</v>
      </c>
      <c r="Q28" s="3">
        <f t="shared" si="3"/>
        <v>0</v>
      </c>
      <c r="R28" s="20">
        <v>7</v>
      </c>
      <c r="S28" s="2" t="s">
        <v>2</v>
      </c>
    </row>
    <row r="29" spans="1:19" x14ac:dyDescent="0.25">
      <c r="A29" t="s">
        <v>23</v>
      </c>
      <c r="B29" s="19" t="s">
        <v>1</v>
      </c>
      <c r="C29" t="s">
        <v>0</v>
      </c>
      <c r="D29">
        <v>20220930</v>
      </c>
      <c r="E29">
        <v>20180101</v>
      </c>
      <c r="F29">
        <v>20211231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Control Total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Tremaroli</dc:creator>
  <cp:lastModifiedBy>Alice Aguirre</cp:lastModifiedBy>
  <dcterms:created xsi:type="dcterms:W3CDTF">2020-05-27T16:50:32Z</dcterms:created>
  <dcterms:modified xsi:type="dcterms:W3CDTF">2023-06-23T19:43:41Z</dcterms:modified>
</cp:coreProperties>
</file>