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S:\APCD Program\Data Requests\FY25\24.36 Primary Care and Preventive Services Utilization Among Individuals with Cerebral Palsy and IDD\Application\Final Docs\"/>
    </mc:Choice>
  </mc:AlternateContent>
  <xr:revisionPtr revIDLastSave="0" documentId="13_ncr:1_{B702F2AD-B08D-49F7-AE54-49C4FF955A40}" xr6:coauthVersionLast="36" xr6:coauthVersionMax="36" xr10:uidLastSave="{00000000-0000-0000-0000-000000000000}"/>
  <bookViews>
    <workbookView xWindow="-120" yWindow="-120" windowWidth="29040" windowHeight="1572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 name="ICD-9" sheetId="24" r:id="rId6"/>
    <sheet name="ICD-10" sheetId="25" r:id="rId7"/>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<sst xmlns="http://schemas.openxmlformats.org/spreadsheetml/2006/main" count="3593" uniqueCount="796">
  <si>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</si>
  <si>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</si>
  <si>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</si>
  <si>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</si>
  <si>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</si>
  <si>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</si>
  <si>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</si>
  <si>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</si>
  <si>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</si>
  <si>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</si>
  <si>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</si>
  <si>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</si>
  <si>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</si>
  <si>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</si>
  <si>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</si>
  <si>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</si>
  <si>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</si>
  <si>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</si>
  <si>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</si>
  <si>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</si>
  <si>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</si>
  <si>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</si>
  <si>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</si>
  <si>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</si>
  <si>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</si>
  <si>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</si>
  <si>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</si>
  <si>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</si>
  <si>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</si>
  <si>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</si>
  <si>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</si>
  <si>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</si>
  <si>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</si>
  <si>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</si>
  <si>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</si>
  <si>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</si>
  <si>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</si>
  <si>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</si>
  <si>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</si>
  <si>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</si>
  <si>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</si>
  <si>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</si>
  <si>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</si>
  <si>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</si>
  <si>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</si>
  <si>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</si>
  <si>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</si>
  <si>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</si>
  <si>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</si>
  <si>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</si>
  <si>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</si>
  <si>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</si>
  <si>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</si>
  <si>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</si>
  <si>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</si>
  <si>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</si>
  <si>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</si>
  <si>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</si>
  <si>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</si>
  <si>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</si>
  <si>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</si>
  <si>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</si>
  <si>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</si>
  <si>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</si>
  <si>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</si>
  <si>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</si>
  <si>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</si>
  <si>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</si>
  <si>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</si>
  <si>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</si>
  <si>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</si>
  <si>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</si>
  <si>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</si>
  <si>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</si>
  <si>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</si>
  <si>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</si>
  <si>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</si>
  <si>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</si>
  <si>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</si>
  <si>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</si>
  <si>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</si>
  <si>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</si>
  <si>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</si>
  <si>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</si>
  <si>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</si>
  <si>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</si>
  <si>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</si>
  <si>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</si>
  <si>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</si>
  <si>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</si>
  <si>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</si>
  <si>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</si>
  <si>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</si>
  <si>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</si>
  <si>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</si>
  <si>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</si>
  <si>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</si>
  <si>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</si>
  <si>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</si>
  <si>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</si>
  <si>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</si>
  <si>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</si>
  <si>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</si>
  <si>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</si>
  <si>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</si>
  <si>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</si>
  <si>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</si>
  <si>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</si>
  <si>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</si>
  <si>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</si>
  <si>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</si>
  <si>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</si>
  <si>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</si>
  <si>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</si>
  <si>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</si>
  <si>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</si>
  <si>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</si>
  <si>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</si>
  <si>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</si>
  <si>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</si>
  <si>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</si>
  <si>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</si>
  <si>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</si>
  <si>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</si>
  <si>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</si>
  <si>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</si>
  <si>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</si>
  <si>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</si>
  <si>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</si>
  <si>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</si>
  <si>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</si>
  <si>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</si>
  <si>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</si>
  <si>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</si>
  <si>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</si>
  <si>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</si>
  <si>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</si>
  <si>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</si>
  <si>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</si>
  <si>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</si>
  <si>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</si>
  <si>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</si>
  <si>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</si>
  <si>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</si>
  <si>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</si>
  <si>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</si>
  <si>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</si>
  <si>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</si>
  <si>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</si>
  <si>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</si>
  <si>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</si>
  <si>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</si>
  <si>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</si>
  <si>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</si>
  <si>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</si>
  <si>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</si>
  <si>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</si>
  <si>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</si>
  <si>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</si>
  <si>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</si>
  <si>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</si>
  <si>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</si>
  <si>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</si>
  <si>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</si>
  <si>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</si>
  <si>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</si>
  <si>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</si>
  <si>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</si>
  <si>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</si>
  <si>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</si>
  <si>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</si>
  <si>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</si>
  <si>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</si>
  <si>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</si>
  <si>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</si>
  <si>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</si>
  <si>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</si>
  <si>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</si>
  <si>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</si>
  <si>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</si>
  <si>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</si>
  <si>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</si>
  <si>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</si>
  <si>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</si>
  <si>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</si>
  <si>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</si>
  <si>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</si>
  <si>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</si>
  <si>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</si>
  <si>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</si>
  <si>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</si>
  <si>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</si>
  <si>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</si>
  <si>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</si>
  <si>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</si>
  <si>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</si>
  <si>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</si>
  <si>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</si>
  <si>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</si>
  <si>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</si>
  <si>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</si>
  <si>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</si>
  <si>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</si>
  <si>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</si>
  <si>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</si>
  <si>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</si>
  <si>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</si>
  <si>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</si>
  <si>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</si>
  <si>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</si>
  <si>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</si>
  <si>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</si>
  <si>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</si>
  <si>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</si>
  <si>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</si>
  <si>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</si>
  <si>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</si>
  <si>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</si>
  <si>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</si>
  <si>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</si>
  <si>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</si>
  <si>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</si>
  <si>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</si>
  <si>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</si>
  <si>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</si>
  <si>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</si>
  <si>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</si>
  <si>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</si>
  <si>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</si>
  <si>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</si>
  <si>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</si>
  <si>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</si>
  <si>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</si>
  <si>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</si>
  <si>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</si>
  <si>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</si>
  <si>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</si>
  <si>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</si>
  <si>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</si>
  <si>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</si>
  <si>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</si>
  <si>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</si>
  <si>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</si>
  <si>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</si>
  <si>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</si>
  <si>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</si>
  <si>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</si>
  <si>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</si>
  <si>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</si>
  <si>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</si>
  <si>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</si>
  <si>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</si>
  <si>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</si>
  <si>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</si>
  <si>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</si>
  <si>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</si>
  <si>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</si>
  <si>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</si>
  <si>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</si>
  <si>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</si>
  <si>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</si>
  <si>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</si>
  <si>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</si>
  <si>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</si>
  <si>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</si>
  <si>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</si>
  <si>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</si>
  <si>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</si>
  <si>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</si>
  <si>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</si>
  <si>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</si>
  <si>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</si>
  <si>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</si>
  <si>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</si>
  <si>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</si>
  <si>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</si>
  <si>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</si>
  <si>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</si>
  <si>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</si>
  <si>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</si>
  <si>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</si>
  <si>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</si>
  <si>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</si>
  <si>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</si>
  <si>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</si>
  <si>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</si>
  <si>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</si>
  <si>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</si>
  <si>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</si>
  <si>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</si>
  <si>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</si>
  <si>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</si>
  <si>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</si>
  <si>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</si>
  <si>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</si>
  <si>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</si>
  <si>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</si>
  <si>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</si>
  <si>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</si>
  <si>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</si>
  <si>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</si>
  <si>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</si>
  <si>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</si>
  <si>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</si>
  <si>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</si>
  <si>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</si>
  <si>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</si>
  <si>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</si>
  <si>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</si>
  <si>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</si>
  <si>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</si>
  <si>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</si>
  <si>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</si>
  <si>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</si>
  <si>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</si>
  <si>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</si>
  <si>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</si>
  <si>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</si>
  <si>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</si>
  <si>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</si>
  <si>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</si>
  <si>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</si>
  <si>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</si>
  <si>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</si>
  <si>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</si>
  <si>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</si>
  <si>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</si>
  <si>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</si>
  <si>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</si>
  <si>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</si>
  <si>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</si>
  <si>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</si>
  <si>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</si>
  <si>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</si>
  <si>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</si>
  <si>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</si>
  <si>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</si>
  <si>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</si>
  <si>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</si>
  <si>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</si>
  <si>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</si>
  <si>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</si>
  <si>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</si>
  <si>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</si>
  <si>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</si>
  <si>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</si>
  <si>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</si>
  <si>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</si>
  <si>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</si>
  <si>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</si>
  <si>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</si>
  <si>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</si>
  <si>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</si>
  <si>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</si>
  <si>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</si>
  <si>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</si>
  <si>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</si>
  <si>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</si>
  <si>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</si>
  <si>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</si>
  <si>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</si>
  <si>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</si>
  <si>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</si>
  <si>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</si>
  <si>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</si>
  <si>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</si>
  <si>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</si>
  <si>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</si>
  <si>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</si>
  <si>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</si>
  <si>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</si>
  <si>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</si>
  <si>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</si>
  <si>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</si>
  <si>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</si>
  <si>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</si>
  <si>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</si>
  <si>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</si>
  <si>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</si>
  <si>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</si>
  <si>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</si>
  <si>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</si>
  <si>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</si>
  <si>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</si>
  <si>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</si>
  <si>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</si>
  <si>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</si>
  <si>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</si>
  <si>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</si>
  <si>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</si>
  <si>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</si>
  <si>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</si>
  <si>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</si>
  <si>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</si>
  <si>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</si>
  <si>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</si>
  <si>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</si>
  <si>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</si>
  <si>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</si>
  <si>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</si>
  <si>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</si>
  <si>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</si>
  <si>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</si>
  <si>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</si>
  <si>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</si>
  <si>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</si>
  <si>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</si>
  <si>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</si>
  <si>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</si>
  <si>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</si>
  <si>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</si>
  <si>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</si>
  <si>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</si>
  <si>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</si>
  <si>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</si>
  <si>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</si>
  <si>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</si>
  <si>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</si>
  <si>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</si>
  <si>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</si>
  <si>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</si>
  <si>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</si>
  <si>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</si>
  <si>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</si>
  <si>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</si>
  <si>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</si>
  <si>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</si>
  <si>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</si>
  <si>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</si>
  <si>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</si>
  <si>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</si>
  <si>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</si>
  <si>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</si>
  <si>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</si>
  <si>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</si>
  <si>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</si>
  <si>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</si>
  <si>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</si>
  <si>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</si>
  <si>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</si>
  <si>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</si>
  <si>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</si>
  <si>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</si>
  <si>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</si>
  <si>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</si>
  <si>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</si>
  <si>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</si>
  <si>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</si>
  <si>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</si>
  <si>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</si>
  <si>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</si>
  <si>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</si>
  <si>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</si>
  <si>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</si>
  <si>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</si>
  <si>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</si>
  <si>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</si>
  <si>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</si>
  <si>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</si>
  <si>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</si>
  <si>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</si>
  <si>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</si>
  <si>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</si>
  <si>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</si>
  <si>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</si>
  <si>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</si>
  <si>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</si>
  <si>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</si>
  <si>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</si>
  <si>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</si>
  <si>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</si>
  <si>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</si>
  <si>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</si>
  <si>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</si>
  <si>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</si>
  <si>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</si>
  <si>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</si>
  <si>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</si>
  <si>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</si>
  <si>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</si>
  <si>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</si>
  <si>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</si>
  <si>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</si>
  <si>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</si>
  <si>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</si>
  <si>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</si>
  <si>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</si>
  <si>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</si>
  <si>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</si>
  <si>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</si>
  <si>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</si>
  <si>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</si>
  <si>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</si>
  <si>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</si>
  <si>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</si>
  <si>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</si>
  <si>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</si>
  <si>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</si>
  <si>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</si>
  <si>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</si>
  <si>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</si>
  <si>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</si>
  <si>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</si>
  <si>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</si>
  <si>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</si>
  <si>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</si>
  <si>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</si>
  <si>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</si>
  <si>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</si>
  <si>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</si>
  <si>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</si>
  <si>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</si>
  <si>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</si>
  <si>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</si>
  <si>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</si>
  <si>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</si>
  <si>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</si>
  <si>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</si>
  <si>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</si>
  <si>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</si>
  <si>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</si>
  <si>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</si>
  <si>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</si>
  <si>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</si>
  <si>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</si>
  <si>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</si>
  <si>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</si>
  <si>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</si>
  <si>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</si>
  <si>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</si>
  <si>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</si>
  <si>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</si>
  <si>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</si>
  <si>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</si>
  <si>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</si>
  <si>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</si>
  <si>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</si>
  <si>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</si>
  <si>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</si>
  <si>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</si>
  <si>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</si>
  <si>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</si>
  <si>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</si>
  <si>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</si>
  <si>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</si>
  <si>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</si>
  <si>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</si>
  <si>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</si>
  <si>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</si>
  <si>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</si>
  <si>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</si>
  <si>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</si>
  <si>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</si>
  <si>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</si>
  <si>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</si>
  <si>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</si>
  <si>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</si>
  <si>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</si>
  <si>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</si>
  <si>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</si>
  <si>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</si>
  <si>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</si>
  <si>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</si>
  <si>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</si>
  <si>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</si>
  <si>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</si>
  <si>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</si>
  <si>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</si>
  <si>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</si>
  <si>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</si>
  <si>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</si>
  <si>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</si>
  <si>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</si>
  <si>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</si>
  <si>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</si>
  <si>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</si>
  <si>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</si>
  <si>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</si>
  <si>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</si>
  <si>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</si>
  <si>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</si>
  <si>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</si>
  <si>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</si>
  <si>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</si>
  <si>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</si>
  <si>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</si>
  <si>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</si>
  <si>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</si>
  <si>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</si>
  <si>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</si>
  <si>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</si>
  <si>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</si>
  <si>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</si>
  <si>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</si>
  <si>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</si>
  <si>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</si>
  <si>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</si>
  <si>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</si>
  <si>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</si>
  <si>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</si>
  <si>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</si>
  <si>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</si>
  <si>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</si>
  <si>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</si>
  <si>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</si>
  <si>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</si>
  <si>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</si>
  <si>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</si>
  <si>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</si>
  <si>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</si>
  <si>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</si>
  <si>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</si>
  <si>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</si>
  <si>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</si>
  <si>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</si>
  <si>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</si>
  <si>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</si>
  <si>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</si>
  <si>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</si>
  <si>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</si>
  <si>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</si>
  <si>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</si>
  <si>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</si>
  <si>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</si>
  <si>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</si>
  <si>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</si>
  <si>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</si>
  <si>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</si>
  <si>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</si>
  <si>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</si>
  <si>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</si>
  <si>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</si>
  <si>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</si>
  <si>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</si>
  <si>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</si>
  <si>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</si>
  <si>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</si>
  <si>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</si>
  <si>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</si>
  <si>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</si>
  <si>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</si>
  <si>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</si>
  <si>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</si>
  <si>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</si>
  <si>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</si>
  <si>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</si>
  <si>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</si>
  <si>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</si>
  <si>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</si>
  <si>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</si>
  <si>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</si>
  <si>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</si>
  <si>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</si>
  <si>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</si>
  <si>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</si>
  <si>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</si>
  <si>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</si>
  <si>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</si>
  <si>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</si>
  <si>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</si>
  <si>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</si>
  <si>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</si>
  <si>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</si>
  <si>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</si>
  <si>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</si>
  <si>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</si>
  <si>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</si>
  <si>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</si>
  <si>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</si>
  <si>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</si>
  <si>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</si>
  <si>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</si>
  <si>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</si>
  <si>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</si>
  <si>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</si>
  <si>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</si>
  <si>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</si>
  <si>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</si>
  <si>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</si>
  <si>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</si>
  <si>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</si>
  <si>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</si>
  <si>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</si>
  <si>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</si>
  <si>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</si>
  <si>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</si>
  <si>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</si>
  <si>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</si>
  <si>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</si>
  <si>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</si>
  <si>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</si>
  <si>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</si>
  <si>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</si>
  <si>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</si>
  <si>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</si>
  <si>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</si>
  <si>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</si>
  <si>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</si>
  <si>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</si>
  <si>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</si>
  <si>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</si>
  <si>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</si>
  <si>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</si>
  <si>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</si>
  <si>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</si>
  <si>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</si>
  <si>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</si>
  <si>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</si>
  <si>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</si>
  <si>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</si>
  <si>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</si>
  <si>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</si>
  <si>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</si>
  <si>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</si>
  <si>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</si>
  <si>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</si>
  <si>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</si>
  <si>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</si>
  <si>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</si>
  <si>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</si>
  <si>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</si>
  <si>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</si>
  <si>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</si>
  <si>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</si>
  <si>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</si>
  <si>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</si>
  <si>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</si>
  <si>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</si>
  <si>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</si>
  <si>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</si>
  <si>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</si>
  <si>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</si>
  <si>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</si>
  <si>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</si>
  <si>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</si>
  <si>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</si>
  <si>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</si>
  <si>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</si>
  <si>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</si>
  <si>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</si>
  <si>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</si>
  <si>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</si>
  <si>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</si>
  <si>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</si>
  <si>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</si>
  <si>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</si>
  <si>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</si>
  <si>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</si>
  <si>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</si>
  <si>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</si>
  <si>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</si>
  <si>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</si>
  <si>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</si>
  <si>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</si>
  <si>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</si>
  <si>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</si>
  <si>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</si>
  <si>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</si>
  <si>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</si>
  <si>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</si>
  <si>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</si>
  <si>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</si>
  <si>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</si>
  <si>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</si>
  <si>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</si>
  <si>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</si>
  <si>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</si>
  <si>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</si>
  <si>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</si>
  <si>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</si>
  <si>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</si>
  <si>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</si>
  <si>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</si>
  <si>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</si>
  <si>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</si>
  <si>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</si>
  <si>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</si>
  <si>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</si>
  <si>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</si>
  <si>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</si>
  <si>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</si>
  <si>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</si>
  <si>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</si>
  <si>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</si>
  <si>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</si>
  <si>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1,2,3,5,6</t>
  </si>
  <si>
    <t>Ages 18 years and older at end of year</t>
  </si>
  <si>
    <t>1/1/2012-12/31/2023</t>
  </si>
  <si>
    <t>All claims for individuals who have ever had one of these codes</t>
  </si>
  <si>
    <t>See code lists "ICD-9" and "ICD-10"</t>
  </si>
  <si>
    <t>343*</t>
  </si>
  <si>
    <t>2990*</t>
  </si>
  <si>
    <t>G80*</t>
  </si>
  <si>
    <t>F845</t>
  </si>
  <si>
    <t>F840</t>
  </si>
  <si>
    <t>Payer Alias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</si>
</sst>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0">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49" fontId="0" fillId="6" borderId="5" xfId="0" applyNumberFormat="1" applyFill="1" applyBorder="1" applyAlignment="1" applyProtection="1">
      <alignment horizontal="center" vertical="center" wrapText="1"/>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Normal="80" workbookViewId="0">
      <pane ySplit="2" topLeftCell="A398" activePane="bottomLeft" state="frozen"/>
      <selection sqref="A1:E1"/>
      <selection pane="bottomLeft" activeCell="G449" sqref="G449"/>
    </sheetView>
  </sheetViews>
  <sheetFormatPr defaultColWidth="8.7109375" defaultRowHeight="15" x14ac:dyDescent="0.25"/>
  <cols>
    <col min="1" max="1" width="67.7109375" customWidth="1"/>
    <col min="2" max="2" width="17.85546875" customWidth="1"/>
    <col min="3" max="3" width="49.42578125" bestFit="1" customWidth="1"/>
    <col min="4" max="4" width="13.42578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42578125" customWidth="1"/>
    <col min="11" max="11" width="17.42578125" customWidth="1"/>
    <col min="12" max="12" width="16.7109375" customWidth="1"/>
    <col min="13" max="66" width="8.7109375" style="29"/>
    <col min="67" max="16384" width="8.7109375" style="1"/>
  </cols>
  <sheetData>
    <row r="1" spans="1:12" ht="69" thickBot="1" x14ac:dyDescent="1.25">
      <c r="A1" s="60" t="s">
        <v>776</v>
      </c>
      <c r="B1" s="60"/>
      <c r="C1" s="60"/>
      <c r="D1" s="60"/>
      <c r="E1" s="60"/>
      <c r="F1" s="60"/>
      <c r="G1" s="60"/>
      <c r="H1" s="60"/>
      <c r="I1" s="60"/>
      <c r="J1" s="60"/>
      <c r="K1" s="60"/>
      <c r="L1" s="60"/>
    </row>
    <row r="2" spans="1:12" ht="49.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t="s">
        <v>784</v>
      </c>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t="s">
        <v>784</v>
      </c>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t="s">
        <v>784</v>
      </c>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5">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5">
      <c r="A210" s="40" t="s">
        <v>209</v>
      </c>
      <c r="B210" s="40" t="s">
        <v>4</v>
      </c>
      <c r="C210" s="50" t="s">
        <v>709</v>
      </c>
      <c r="D210" s="51">
        <v>210</v>
      </c>
      <c r="E210" s="16" t="str">
        <f t="shared" si="7"/>
        <v>Member_Eligibility+ERISA_Ind</v>
      </c>
      <c r="F210" s="39"/>
      <c r="G210" s="25" t="s">
        <v>784</v>
      </c>
      <c r="H210" s="8" t="s">
        <v>7</v>
      </c>
      <c r="I210" s="6" t="s">
        <v>714</v>
      </c>
      <c r="J210" s="6" t="s">
        <v>720</v>
      </c>
      <c r="K210" s="6" t="s">
        <v>255</v>
      </c>
      <c r="L210" s="6">
        <v>1</v>
      </c>
    </row>
    <row r="211" spans="1:66" ht="24.75" customHeight="1" x14ac:dyDescent="0.5">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5">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5">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66" ht="24.75" customHeight="1" x14ac:dyDescent="0.5">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5">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5">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5">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5">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5">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5">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5">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5">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5">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5">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5">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5">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5">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5">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5">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5">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5">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5">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5">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5">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5">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5">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5">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5">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5">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5">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5">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5">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5">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5">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5">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5">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5">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5">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5">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5">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5">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5">
      <c r="A263" s="40" t="s">
        <v>210</v>
      </c>
      <c r="B263" s="40" t="s">
        <v>11</v>
      </c>
      <c r="C263" s="50" t="s">
        <v>19</v>
      </c>
      <c r="D263" s="51">
        <v>263</v>
      </c>
      <c r="E263" s="16" t="str">
        <f t="shared" si="10"/>
        <v>Pharmacy_Claims_Header+Claim_ID</v>
      </c>
      <c r="F263" s="39" t="str">
        <f t="array" ref="F263">IF(AND($G$263:$G$302=""),"","X")</f>
        <v>X</v>
      </c>
      <c r="G263" s="25" t="s">
        <v>784</v>
      </c>
      <c r="H263" s="8" t="s">
        <v>7</v>
      </c>
      <c r="I263" s="6" t="s">
        <v>6</v>
      </c>
      <c r="J263" s="6" t="s">
        <v>494</v>
      </c>
      <c r="K263" s="6" t="s">
        <v>245</v>
      </c>
      <c r="L263" s="6">
        <v>19</v>
      </c>
    </row>
    <row r="264" spans="1:12" ht="24.75" customHeight="1" x14ac:dyDescent="0.5">
      <c r="A264" s="40" t="s">
        <v>210</v>
      </c>
      <c r="B264" s="40" t="s">
        <v>11</v>
      </c>
      <c r="C264" s="50" t="s">
        <v>72</v>
      </c>
      <c r="D264" s="51">
        <v>264</v>
      </c>
      <c r="E264" s="16" t="str">
        <f t="shared" si="10"/>
        <v>Pharmacy_Claims_Header+Member_Composite_ID</v>
      </c>
      <c r="F264" s="39" t="str">
        <f t="array" ref="F264">IF(AND($G$263:$G$302=""),"","X")</f>
        <v>X</v>
      </c>
      <c r="G264" s="25" t="s">
        <v>784</v>
      </c>
      <c r="H264" s="8" t="s">
        <v>7</v>
      </c>
      <c r="I264" s="6" t="s">
        <v>6</v>
      </c>
      <c r="J264" s="6" t="s">
        <v>550</v>
      </c>
      <c r="K264" s="6" t="s">
        <v>245</v>
      </c>
      <c r="L264" s="6">
        <v>19</v>
      </c>
    </row>
    <row r="265" spans="1:12" ht="24.75" customHeight="1" x14ac:dyDescent="0.5">
      <c r="A265" s="40" t="s">
        <v>210</v>
      </c>
      <c r="B265" s="40" t="s">
        <v>11</v>
      </c>
      <c r="C265" s="50" t="s">
        <v>74</v>
      </c>
      <c r="D265" s="51">
        <v>265</v>
      </c>
      <c r="E265" s="16" t="str">
        <f t="shared" si="10"/>
        <v>Pharmacy_Claims_Header+Member_ID</v>
      </c>
      <c r="F265" s="39" t="str">
        <f t="array" ref="F265">IF(AND($G$263:$G$302=""),"","X")</f>
        <v>X</v>
      </c>
      <c r="G265" s="25" t="s">
        <v>784</v>
      </c>
      <c r="H265" s="8" t="s">
        <v>7</v>
      </c>
      <c r="I265" s="6" t="s">
        <v>164</v>
      </c>
      <c r="J265" s="6" t="s">
        <v>551</v>
      </c>
      <c r="K265" s="6" t="s">
        <v>245</v>
      </c>
      <c r="L265" s="6">
        <v>19</v>
      </c>
    </row>
    <row r="266" spans="1:12" ht="24.75" customHeight="1" x14ac:dyDescent="0.5">
      <c r="A266" s="40" t="s">
        <v>210</v>
      </c>
      <c r="B266" s="40" t="s">
        <v>11</v>
      </c>
      <c r="C266" s="50" t="s">
        <v>733</v>
      </c>
      <c r="D266" s="51">
        <v>266</v>
      </c>
      <c r="E266" s="16" t="str">
        <f>A266&amp;"+"&amp;C266</f>
        <v>Pharmacy_Claims_Header+Prescribing_Provider_ID</v>
      </c>
      <c r="F266" s="39" t="str">
        <f t="array" ref="F266">IF(AND($G$263:$G$302=""),"","X")</f>
        <v>X</v>
      </c>
      <c r="G266" s="25" t="s">
        <v>784</v>
      </c>
      <c r="H266" s="8" t="s">
        <v>7</v>
      </c>
      <c r="I266" s="6"/>
      <c r="J266" s="6" t="s">
        <v>761</v>
      </c>
      <c r="K266" s="6" t="s">
        <v>245</v>
      </c>
      <c r="L266" s="6">
        <v>19</v>
      </c>
    </row>
    <row r="267" spans="1:12" ht="24.75" customHeight="1" x14ac:dyDescent="0.5">
      <c r="A267" s="40" t="s">
        <v>210</v>
      </c>
      <c r="B267" s="40" t="s">
        <v>16</v>
      </c>
      <c r="C267" s="50" t="s">
        <v>667</v>
      </c>
      <c r="D267" s="51">
        <v>267</v>
      </c>
      <c r="E267" s="16" t="str">
        <f t="shared" si="10"/>
        <v>Pharmacy_Claims_Header+Rx_Fill_Date_First</v>
      </c>
      <c r="F267" s="39"/>
      <c r="G267" s="25" t="s">
        <v>784</v>
      </c>
      <c r="H267" s="8" t="s">
        <v>5</v>
      </c>
      <c r="I267" s="6"/>
      <c r="J267" s="6" t="s">
        <v>495</v>
      </c>
      <c r="K267" s="6" t="s">
        <v>16</v>
      </c>
      <c r="L267" s="6">
        <v>10</v>
      </c>
    </row>
    <row r="268" spans="1:12" ht="24.75" customHeight="1" x14ac:dyDescent="0.5">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5">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5">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5">
      <c r="A271" s="40" t="s">
        <v>210</v>
      </c>
      <c r="B271" s="40" t="s">
        <v>16</v>
      </c>
      <c r="C271" s="50" t="s">
        <v>671</v>
      </c>
      <c r="D271" s="51">
        <v>271</v>
      </c>
      <c r="E271" s="16" t="str">
        <f t="shared" si="10"/>
        <v>Pharmacy_Claims_Header+Rx_Fill_Date_Latest</v>
      </c>
      <c r="F271" s="39"/>
      <c r="G271" s="25" t="s">
        <v>784</v>
      </c>
      <c r="H271" s="8" t="s">
        <v>5</v>
      </c>
      <c r="I271" s="6"/>
      <c r="J271" s="6" t="s">
        <v>498</v>
      </c>
      <c r="K271" s="6" t="s">
        <v>16</v>
      </c>
      <c r="L271" s="6">
        <v>10</v>
      </c>
    </row>
    <row r="272" spans="1:12" ht="24.75" customHeight="1" x14ac:dyDescent="0.5">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5">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5">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5">
      <c r="A275" s="40" t="s">
        <v>210</v>
      </c>
      <c r="B275" s="40" t="s">
        <v>16</v>
      </c>
      <c r="C275" s="50" t="s">
        <v>77</v>
      </c>
      <c r="D275" s="51">
        <v>275</v>
      </c>
      <c r="E275" s="16" t="str">
        <f t="shared" si="10"/>
        <v>Pharmacy_Claims_Header+Paid_Dt</v>
      </c>
      <c r="F275" s="39"/>
      <c r="G275" s="25" t="s">
        <v>784</v>
      </c>
      <c r="H275" s="8" t="s">
        <v>5</v>
      </c>
      <c r="I275" s="6" t="s">
        <v>242</v>
      </c>
      <c r="J275" s="6" t="s">
        <v>502</v>
      </c>
      <c r="K275" s="6" t="s">
        <v>16</v>
      </c>
      <c r="L275" s="6">
        <v>10</v>
      </c>
    </row>
    <row r="276" spans="1:66" ht="24.75" customHeight="1" x14ac:dyDescent="0.5">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5">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5">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5">
      <c r="A279" s="40" t="s">
        <v>210</v>
      </c>
      <c r="B279" s="40" t="s">
        <v>34</v>
      </c>
      <c r="C279" s="50" t="s">
        <v>35</v>
      </c>
      <c r="D279" s="51">
        <v>279</v>
      </c>
      <c r="E279" s="16" t="str">
        <f t="shared" si="10"/>
        <v>Pharmacy_Claims_Header+Allowed_Amt</v>
      </c>
      <c r="F279" s="39"/>
      <c r="G279" s="25" t="s">
        <v>784</v>
      </c>
      <c r="H279" s="8" t="s">
        <v>7</v>
      </c>
      <c r="I279" s="6" t="s">
        <v>371</v>
      </c>
      <c r="J279" s="6" t="s">
        <v>389</v>
      </c>
      <c r="K279" s="6" t="s">
        <v>246</v>
      </c>
      <c r="L279" s="6">
        <v>22</v>
      </c>
    </row>
    <row r="280" spans="1:66" ht="24.75" customHeight="1" x14ac:dyDescent="0.5">
      <c r="A280" s="40" t="s">
        <v>210</v>
      </c>
      <c r="B280" s="40" t="s">
        <v>34</v>
      </c>
      <c r="C280" s="50" t="s">
        <v>41</v>
      </c>
      <c r="D280" s="51">
        <v>280</v>
      </c>
      <c r="E280" s="16" t="str">
        <f t="shared" si="10"/>
        <v>Pharmacy_Claims_Header+Charge_Amt</v>
      </c>
      <c r="F280" s="39"/>
      <c r="G280" s="25"/>
      <c r="H280" s="8" t="s">
        <v>7</v>
      </c>
      <c r="I280" s="6" t="s">
        <v>158</v>
      </c>
      <c r="J280" s="6" t="s">
        <v>763</v>
      </c>
      <c r="K280" s="6" t="s">
        <v>246</v>
      </c>
      <c r="L280" s="6">
        <v>18</v>
      </c>
    </row>
    <row r="281" spans="1:66" s="27" customFormat="1" ht="24.75" customHeight="1" x14ac:dyDescent="0.5">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5">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5">
      <c r="A284" s="40" t="s">
        <v>210</v>
      </c>
      <c r="B284" s="40" t="s">
        <v>34</v>
      </c>
      <c r="C284" s="50" t="s">
        <v>76</v>
      </c>
      <c r="D284" s="51">
        <v>284</v>
      </c>
      <c r="E284" s="16" t="str">
        <f t="shared" si="10"/>
        <v>Pharmacy_Claims_Header+Member_Liability_Amt</v>
      </c>
      <c r="F284" s="39"/>
      <c r="G284" s="25" t="s">
        <v>784</v>
      </c>
      <c r="H284" s="8" t="s">
        <v>564</v>
      </c>
      <c r="I284" s="6" t="s">
        <v>6</v>
      </c>
      <c r="J284" s="6" t="s">
        <v>506</v>
      </c>
      <c r="K284" s="6" t="s">
        <v>246</v>
      </c>
      <c r="L284" s="6">
        <v>18</v>
      </c>
    </row>
    <row r="285" spans="1:66" ht="24.75" customHeight="1" x14ac:dyDescent="0.5">
      <c r="A285" s="40" t="s">
        <v>210</v>
      </c>
      <c r="B285" s="40" t="s">
        <v>34</v>
      </c>
      <c r="C285" s="50" t="s">
        <v>79</v>
      </c>
      <c r="D285" s="51">
        <v>285</v>
      </c>
      <c r="E285" s="16" t="str">
        <f t="shared" si="10"/>
        <v>Pharmacy_Claims_Header+Plan_Paid_Amt</v>
      </c>
      <c r="F285" s="39"/>
      <c r="G285" s="25" t="s">
        <v>784</v>
      </c>
      <c r="H285" s="8" t="s">
        <v>564</v>
      </c>
      <c r="I285" s="6" t="s">
        <v>168</v>
      </c>
      <c r="J285" s="6" t="s">
        <v>283</v>
      </c>
      <c r="K285" s="6" t="s">
        <v>246</v>
      </c>
      <c r="L285" s="6">
        <v>18</v>
      </c>
    </row>
    <row r="286" spans="1:66" ht="24.75" customHeight="1" x14ac:dyDescent="0.5">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24.75" customHeight="1" x14ac:dyDescent="0.5">
      <c r="A287" s="40" t="s">
        <v>210</v>
      </c>
      <c r="B287" s="40" t="s">
        <v>34</v>
      </c>
      <c r="C287" s="50" t="s">
        <v>727</v>
      </c>
      <c r="D287" s="51">
        <v>287</v>
      </c>
      <c r="E287" s="16" t="str">
        <f t="shared" si="10"/>
        <v>Pharmacy_Claims_Header+COB_TPL_Amt</v>
      </c>
      <c r="F287" s="39"/>
      <c r="G287" s="25" t="s">
        <v>784</v>
      </c>
      <c r="H287" s="8" t="s">
        <v>564</v>
      </c>
      <c r="I287" s="6" t="s">
        <v>728</v>
      </c>
      <c r="J287" s="6" t="s">
        <v>698</v>
      </c>
      <c r="K287" s="6" t="s">
        <v>246</v>
      </c>
      <c r="L287" s="6">
        <v>18</v>
      </c>
    </row>
    <row r="288" spans="1:66" ht="24.75" customHeight="1" x14ac:dyDescent="0.5">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5">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5">
      <c r="A290" s="40" t="s">
        <v>210</v>
      </c>
      <c r="B290" s="40" t="s">
        <v>4</v>
      </c>
      <c r="C290" s="50" t="s">
        <v>43</v>
      </c>
      <c r="D290" s="51">
        <v>290</v>
      </c>
      <c r="E290" s="16" t="str">
        <f t="shared" si="10"/>
        <v>Pharmacy_Claims_Header+Claim_Status_Cd</v>
      </c>
      <c r="F290" s="39"/>
      <c r="G290" s="25" t="s">
        <v>784</v>
      </c>
      <c r="H290" s="8" t="s">
        <v>7</v>
      </c>
      <c r="I290" s="6" t="s">
        <v>159</v>
      </c>
      <c r="J290" s="6" t="s">
        <v>396</v>
      </c>
      <c r="K290" s="6" t="s">
        <v>255</v>
      </c>
      <c r="L290" s="6">
        <v>2</v>
      </c>
    </row>
    <row r="291" spans="1:12" ht="24.75" customHeight="1" x14ac:dyDescent="0.5">
      <c r="A291" s="40" t="s">
        <v>210</v>
      </c>
      <c r="B291" s="40" t="s">
        <v>4</v>
      </c>
      <c r="C291" s="50" t="s">
        <v>45</v>
      </c>
      <c r="D291" s="51">
        <v>291</v>
      </c>
      <c r="E291" s="16" t="str">
        <f t="shared" si="10"/>
        <v>Pharmacy_Claims_Header+Claim_Type_Cd</v>
      </c>
      <c r="F291" s="39"/>
      <c r="G291" s="25" t="s">
        <v>784</v>
      </c>
      <c r="H291" s="8" t="s">
        <v>7</v>
      </c>
      <c r="I291" s="6" t="s">
        <v>6</v>
      </c>
      <c r="J291" s="6" t="s">
        <v>397</v>
      </c>
      <c r="K291" s="6" t="s">
        <v>255</v>
      </c>
      <c r="L291" s="6">
        <v>1</v>
      </c>
    </row>
    <row r="292" spans="1:12" ht="24.75" customHeight="1" x14ac:dyDescent="0.5">
      <c r="A292" s="40" t="s">
        <v>210</v>
      </c>
      <c r="B292" s="40" t="s">
        <v>4</v>
      </c>
      <c r="C292" s="50" t="s">
        <v>46</v>
      </c>
      <c r="D292" s="51">
        <v>292</v>
      </c>
      <c r="E292" s="16" t="str">
        <f t="shared" si="10"/>
        <v>Pharmacy_Claims_Header+COB_Flag</v>
      </c>
      <c r="F292" s="39"/>
      <c r="G292" s="25" t="s">
        <v>784</v>
      </c>
      <c r="H292" s="8" t="s">
        <v>7</v>
      </c>
      <c r="I292" s="6" t="s">
        <v>6</v>
      </c>
      <c r="J292" s="6" t="s">
        <v>404</v>
      </c>
      <c r="K292" s="6" t="s">
        <v>255</v>
      </c>
      <c r="L292" s="6">
        <v>1</v>
      </c>
    </row>
    <row r="293" spans="1:12" ht="24.75" customHeight="1" x14ac:dyDescent="0.5">
      <c r="A293" s="40" t="s">
        <v>210</v>
      </c>
      <c r="B293" s="40" t="s">
        <v>4</v>
      </c>
      <c r="C293" s="50" t="s">
        <v>64</v>
      </c>
      <c r="D293" s="51">
        <v>293</v>
      </c>
      <c r="E293" s="16" t="str">
        <f t="shared" ref="E293:E324" si="11">A293&amp;"+"&amp;C293</f>
        <v>Pharmacy_Claims_Header+Insurance_Product_Type_Cd</v>
      </c>
      <c r="F293" s="39"/>
      <c r="G293" s="25" t="s">
        <v>784</v>
      </c>
      <c r="H293" s="8" t="s">
        <v>7</v>
      </c>
      <c r="I293" s="6" t="s">
        <v>241</v>
      </c>
      <c r="J293" s="6" t="s">
        <v>405</v>
      </c>
      <c r="K293" s="6" t="s">
        <v>244</v>
      </c>
      <c r="L293" s="6">
        <v>2</v>
      </c>
    </row>
    <row r="294" spans="1:12" ht="24.75" customHeight="1" x14ac:dyDescent="0.5">
      <c r="A294" s="40" t="s">
        <v>210</v>
      </c>
      <c r="B294" s="40" t="s">
        <v>4</v>
      </c>
      <c r="C294" s="50" t="s">
        <v>66</v>
      </c>
      <c r="D294" s="51">
        <v>294</v>
      </c>
      <c r="E294" s="16" t="str">
        <f t="shared" si="11"/>
        <v>Pharmacy_Claims_Header+Insurance_Product_Type_Desc</v>
      </c>
      <c r="F294" s="39" t="str">
        <f t="array" ref="F294">IF(AND(G293=""),"","X")</f>
        <v>X</v>
      </c>
      <c r="G294" s="25" t="s">
        <v>784</v>
      </c>
      <c r="H294" s="8" t="s">
        <v>7</v>
      </c>
      <c r="I294" s="6"/>
      <c r="J294" s="6" t="s">
        <v>406</v>
      </c>
      <c r="K294" s="6" t="s">
        <v>244</v>
      </c>
      <c r="L294" s="6">
        <v>75</v>
      </c>
    </row>
    <row r="295" spans="1:12" ht="24.75" customHeight="1" x14ac:dyDescent="0.5">
      <c r="A295" s="40" t="s">
        <v>210</v>
      </c>
      <c r="B295" s="40" t="s">
        <v>4</v>
      </c>
      <c r="C295" s="50" t="s">
        <v>69</v>
      </c>
      <c r="D295" s="51">
        <v>295</v>
      </c>
      <c r="E295" s="16" t="str">
        <f t="shared" si="11"/>
        <v>Pharmacy_Claims_Header+Line_of_Business_Cd</v>
      </c>
      <c r="F295" s="39"/>
      <c r="G295" s="25" t="s">
        <v>784</v>
      </c>
      <c r="H295" s="8" t="s">
        <v>7</v>
      </c>
      <c r="I295" s="6" t="s">
        <v>6</v>
      </c>
      <c r="J295" s="6" t="s">
        <v>409</v>
      </c>
      <c r="K295" s="6" t="s">
        <v>255</v>
      </c>
      <c r="L295" s="6">
        <v>3</v>
      </c>
    </row>
    <row r="296" spans="1:12" ht="24.75" customHeight="1" x14ac:dyDescent="0.5">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5">
      <c r="A297" s="40" t="s">
        <v>210</v>
      </c>
      <c r="B297" s="40" t="s">
        <v>4</v>
      </c>
      <c r="C297" s="50" t="s">
        <v>71</v>
      </c>
      <c r="D297" s="51">
        <v>297</v>
      </c>
      <c r="E297" s="16" t="str">
        <f t="shared" si="11"/>
        <v>Pharmacy_Claims_Header+Member_Age_Years</v>
      </c>
      <c r="F297" s="39"/>
      <c r="G297" s="25" t="s">
        <v>784</v>
      </c>
      <c r="H297" s="8" t="s">
        <v>7</v>
      </c>
      <c r="I297" s="6" t="s">
        <v>6</v>
      </c>
      <c r="J297" s="6" t="s">
        <v>411</v>
      </c>
      <c r="K297" s="6" t="s">
        <v>245</v>
      </c>
      <c r="L297" s="6">
        <v>19</v>
      </c>
    </row>
    <row r="298" spans="1:12" ht="24.75" customHeight="1" x14ac:dyDescent="0.5">
      <c r="A298" s="40" t="s">
        <v>210</v>
      </c>
      <c r="B298" s="40" t="s">
        <v>4</v>
      </c>
      <c r="C298" s="50" t="s">
        <v>216</v>
      </c>
      <c r="D298" s="51">
        <v>298</v>
      </c>
      <c r="E298" s="16" t="str">
        <f t="shared" si="11"/>
        <v>Pharmacy_Claims_Header+Member_Age_Years_YE</v>
      </c>
      <c r="F298" s="39"/>
      <c r="G298" s="25" t="s">
        <v>784</v>
      </c>
      <c r="H298" s="8" t="s">
        <v>7</v>
      </c>
      <c r="I298" s="6"/>
      <c r="J298" s="6" t="s">
        <v>412</v>
      </c>
      <c r="K298" s="6" t="s">
        <v>245</v>
      </c>
      <c r="L298" s="6">
        <v>19</v>
      </c>
    </row>
    <row r="299" spans="1:12" ht="24.75" customHeight="1" x14ac:dyDescent="0.5">
      <c r="A299" s="40" t="s">
        <v>210</v>
      </c>
      <c r="B299" s="40" t="s">
        <v>4</v>
      </c>
      <c r="C299" s="50" t="s">
        <v>73</v>
      </c>
      <c r="D299" s="51">
        <v>299</v>
      </c>
      <c r="E299" s="16" t="str">
        <f t="shared" si="11"/>
        <v>Pharmacy_Claims_Header+Member_Eligible_Flag</v>
      </c>
      <c r="F299" s="39"/>
      <c r="G299" s="25" t="s">
        <v>784</v>
      </c>
      <c r="H299" s="8" t="s">
        <v>7</v>
      </c>
      <c r="I299" s="6" t="s">
        <v>6</v>
      </c>
      <c r="J299" s="6" t="s">
        <v>413</v>
      </c>
      <c r="K299" s="6" t="s">
        <v>244</v>
      </c>
      <c r="L299" s="6">
        <v>1</v>
      </c>
    </row>
    <row r="300" spans="1:12" ht="24.75" customHeight="1" x14ac:dyDescent="0.5">
      <c r="A300" s="40" t="s">
        <v>210</v>
      </c>
      <c r="B300" s="40" t="s">
        <v>4</v>
      </c>
      <c r="C300" s="6" t="s">
        <v>8</v>
      </c>
      <c r="D300" s="51">
        <v>300</v>
      </c>
      <c r="E300" s="16" t="str">
        <f t="shared" si="11"/>
        <v>Pharmacy_Claims_Header+Payer_Cd</v>
      </c>
      <c r="F300" s="39"/>
      <c r="G300" s="25" t="s">
        <v>784</v>
      </c>
      <c r="H300" s="8" t="s">
        <v>564</v>
      </c>
      <c r="I300" s="6" t="s">
        <v>165</v>
      </c>
      <c r="J300" s="6" t="s">
        <v>414</v>
      </c>
      <c r="K300" s="6" t="s">
        <v>244</v>
      </c>
      <c r="L300" s="6">
        <v>8</v>
      </c>
    </row>
    <row r="301" spans="1:12" ht="24.75" customHeight="1" x14ac:dyDescent="0.5">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5">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5">
      <c r="A303" s="40" t="s">
        <v>211</v>
      </c>
      <c r="B303" s="40" t="s">
        <v>11</v>
      </c>
      <c r="C303" s="50" t="s">
        <v>19</v>
      </c>
      <c r="D303" s="51">
        <v>303</v>
      </c>
      <c r="E303" s="16" t="str">
        <f t="shared" si="11"/>
        <v>Pharmacy_Claims_Line+Claim_ID</v>
      </c>
      <c r="F303" s="39" t="str">
        <f t="array" ref="F303">IF(AND($G$303:$G$337=""),"","X")</f>
        <v>X</v>
      </c>
      <c r="G303" s="25" t="s">
        <v>784</v>
      </c>
      <c r="H303" s="8" t="s">
        <v>7</v>
      </c>
      <c r="I303" s="6" t="s">
        <v>6</v>
      </c>
      <c r="J303" s="6" t="s">
        <v>494</v>
      </c>
      <c r="K303" s="6" t="s">
        <v>245</v>
      </c>
      <c r="L303" s="6">
        <v>19</v>
      </c>
    </row>
    <row r="304" spans="1:12" ht="24.75" customHeight="1" x14ac:dyDescent="0.5">
      <c r="A304" s="40" t="s">
        <v>211</v>
      </c>
      <c r="B304" s="40" t="s">
        <v>11</v>
      </c>
      <c r="C304" s="50" t="s">
        <v>72</v>
      </c>
      <c r="D304" s="51">
        <v>304</v>
      </c>
      <c r="E304" s="16" t="str">
        <f t="shared" si="11"/>
        <v>Pharmacy_Claims_Line+Member_Composite_ID</v>
      </c>
      <c r="F304" s="39" t="str">
        <f t="array" ref="F304">IF(AND($G$303:$G$337=""),"","X")</f>
        <v>X</v>
      </c>
      <c r="G304" s="25" t="s">
        <v>784</v>
      </c>
      <c r="H304" s="8" t="s">
        <v>7</v>
      </c>
      <c r="I304" s="6" t="s">
        <v>6</v>
      </c>
      <c r="J304" s="6" t="s">
        <v>550</v>
      </c>
      <c r="K304" s="6" t="s">
        <v>245</v>
      </c>
      <c r="L304" s="6">
        <v>19</v>
      </c>
    </row>
    <row r="305" spans="1:66" s="27" customFormat="1" ht="24.75" customHeight="1" x14ac:dyDescent="0.5">
      <c r="A305" s="40" t="s">
        <v>211</v>
      </c>
      <c r="B305" s="40" t="s">
        <v>11</v>
      </c>
      <c r="C305" s="50" t="s">
        <v>74</v>
      </c>
      <c r="D305" s="51">
        <v>305</v>
      </c>
      <c r="E305" s="16" t="str">
        <f t="shared" si="11"/>
        <v>Pharmacy_Claims_Line+Member_ID</v>
      </c>
      <c r="F305" s="39" t="str">
        <f t="array" ref="F305">IF(AND($G$303:$G$337=""),"","X")</f>
        <v>X</v>
      </c>
      <c r="G305" s="25" t="s">
        <v>784</v>
      </c>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211</v>
      </c>
      <c r="B306" s="40" t="s">
        <v>11</v>
      </c>
      <c r="C306" s="50" t="s">
        <v>733</v>
      </c>
      <c r="D306" s="51">
        <v>306</v>
      </c>
      <c r="E306" s="16" t="str">
        <f>A306&amp;"+"&amp;C306</f>
        <v>Pharmacy_Claims_Line+Prescribing_Provider_ID</v>
      </c>
      <c r="F306" s="39" t="str">
        <f t="array" ref="F306">IF(AND($G$303:$G$337=""),"","X")</f>
        <v>X</v>
      </c>
      <c r="G306" s="25" t="s">
        <v>784</v>
      </c>
      <c r="H306" s="8" t="s">
        <v>7</v>
      </c>
      <c r="I306" s="6"/>
      <c r="J306" s="6" t="s">
        <v>761</v>
      </c>
      <c r="K306" s="6" t="s">
        <v>245</v>
      </c>
      <c r="L306" s="6">
        <v>19</v>
      </c>
    </row>
    <row r="307" spans="1:66" ht="24.75" customHeight="1" x14ac:dyDescent="0.5">
      <c r="A307" s="40" t="s">
        <v>211</v>
      </c>
      <c r="B307" s="40" t="s">
        <v>16</v>
      </c>
      <c r="C307" s="50" t="s">
        <v>355</v>
      </c>
      <c r="D307" s="51">
        <v>307</v>
      </c>
      <c r="E307" s="16" t="str">
        <f t="shared" si="11"/>
        <v>Pharmacy_Claims_Line+Fill_Dt</v>
      </c>
      <c r="F307" s="39"/>
      <c r="G307" s="25" t="s">
        <v>784</v>
      </c>
      <c r="H307" s="8" t="s">
        <v>5</v>
      </c>
      <c r="I307" s="6" t="s">
        <v>162</v>
      </c>
      <c r="J307" s="6" t="s">
        <v>507</v>
      </c>
      <c r="K307" s="6" t="s">
        <v>16</v>
      </c>
      <c r="L307" s="6">
        <v>10</v>
      </c>
    </row>
    <row r="308" spans="1:66" ht="24.75" customHeight="1" x14ac:dyDescent="0.5">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5">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5">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5">
      <c r="A311" s="40" t="s">
        <v>211</v>
      </c>
      <c r="B311" s="40" t="s">
        <v>34</v>
      </c>
      <c r="C311" s="50" t="s">
        <v>41</v>
      </c>
      <c r="D311" s="51">
        <v>311</v>
      </c>
      <c r="E311" s="16" t="str">
        <f t="shared" si="11"/>
        <v>Pharmacy_Claims_Line+Charge_Amt</v>
      </c>
      <c r="F311" s="39"/>
      <c r="G311" s="25"/>
      <c r="H311" s="8" t="s">
        <v>7</v>
      </c>
      <c r="I311" s="6" t="s">
        <v>158</v>
      </c>
      <c r="J311" s="6" t="s">
        <v>763</v>
      </c>
      <c r="K311" s="6" t="s">
        <v>246</v>
      </c>
      <c r="L311" s="6">
        <v>18</v>
      </c>
    </row>
    <row r="312" spans="1:66" ht="24.75" customHeight="1" x14ac:dyDescent="0.5">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5">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24.75" customHeight="1" x14ac:dyDescent="0.5">
      <c r="A314" s="40" t="s">
        <v>211</v>
      </c>
      <c r="B314" s="40" t="s">
        <v>34</v>
      </c>
      <c r="C314" s="50" t="s">
        <v>51</v>
      </c>
      <c r="D314" s="51">
        <v>314</v>
      </c>
      <c r="E314" s="16" t="str">
        <f t="shared" si="11"/>
        <v>Pharmacy_Claims_Line+Deductible_Amt</v>
      </c>
      <c r="F314" s="39"/>
      <c r="G314" s="25"/>
      <c r="H314" s="8" t="s">
        <v>564</v>
      </c>
      <c r="I314" s="6" t="s">
        <v>163</v>
      </c>
      <c r="J314" s="6" t="s">
        <v>390</v>
      </c>
      <c r="K314" s="6" t="s">
        <v>246</v>
      </c>
      <c r="L314" s="6">
        <v>18</v>
      </c>
    </row>
    <row r="315" spans="1:66" ht="24.75" customHeight="1" x14ac:dyDescent="0.5">
      <c r="A315" s="40" t="s">
        <v>211</v>
      </c>
      <c r="B315" s="40" t="s">
        <v>34</v>
      </c>
      <c r="C315" s="50" t="s">
        <v>177</v>
      </c>
      <c r="D315" s="51">
        <v>315</v>
      </c>
      <c r="E315" s="16" t="str">
        <f t="shared" si="11"/>
        <v>Pharmacy_Claims_Line+Dispensing_Fee_Amt</v>
      </c>
      <c r="F315" s="39"/>
      <c r="G315" s="25" t="s">
        <v>784</v>
      </c>
      <c r="H315" s="8" t="s">
        <v>7</v>
      </c>
      <c r="I315" s="6" t="s">
        <v>178</v>
      </c>
      <c r="J315" s="6"/>
      <c r="K315" s="6" t="s">
        <v>246</v>
      </c>
      <c r="L315" s="6">
        <v>18</v>
      </c>
    </row>
    <row r="316" spans="1:66" ht="24.75" customHeight="1" x14ac:dyDescent="0.5">
      <c r="A316" s="40" t="s">
        <v>211</v>
      </c>
      <c r="B316" s="40" t="s">
        <v>34</v>
      </c>
      <c r="C316" s="50" t="s">
        <v>183</v>
      </c>
      <c r="D316" s="51">
        <v>316</v>
      </c>
      <c r="E316" s="16" t="str">
        <f t="shared" si="11"/>
        <v>Pharmacy_Claims_Line+Ingredient_Cost_Amt</v>
      </c>
      <c r="F316" s="39"/>
      <c r="G316" s="25" t="s">
        <v>784</v>
      </c>
      <c r="H316" s="8" t="s">
        <v>7</v>
      </c>
      <c r="I316" s="6" t="s">
        <v>184</v>
      </c>
      <c r="J316" s="6" t="s">
        <v>286</v>
      </c>
      <c r="K316" s="6" t="s">
        <v>246</v>
      </c>
      <c r="L316" s="6">
        <v>18</v>
      </c>
    </row>
    <row r="317" spans="1:66" ht="24.75" customHeight="1" x14ac:dyDescent="0.5">
      <c r="A317" s="40" t="s">
        <v>211</v>
      </c>
      <c r="B317" s="40" t="s">
        <v>34</v>
      </c>
      <c r="C317" s="50" t="s">
        <v>76</v>
      </c>
      <c r="D317" s="51">
        <v>317</v>
      </c>
      <c r="E317" s="16" t="str">
        <f t="shared" si="11"/>
        <v>Pharmacy_Claims_Line+Member_Liability_Amt</v>
      </c>
      <c r="F317" s="39"/>
      <c r="G317" s="25" t="s">
        <v>784</v>
      </c>
      <c r="H317" s="8" t="s">
        <v>564</v>
      </c>
      <c r="I317" s="6" t="s">
        <v>6</v>
      </c>
      <c r="J317" s="6" t="s">
        <v>506</v>
      </c>
      <c r="K317" s="6" t="s">
        <v>246</v>
      </c>
      <c r="L317" s="6">
        <v>22</v>
      </c>
    </row>
    <row r="318" spans="1:66" ht="24.75" customHeight="1" x14ac:dyDescent="0.5">
      <c r="A318" s="40" t="s">
        <v>211</v>
      </c>
      <c r="B318" s="40" t="s">
        <v>34</v>
      </c>
      <c r="C318" s="50" t="s">
        <v>79</v>
      </c>
      <c r="D318" s="51">
        <v>318</v>
      </c>
      <c r="E318" s="16" t="str">
        <f t="shared" si="11"/>
        <v>Pharmacy_Claims_Line+Plan_Paid_Amt</v>
      </c>
      <c r="F318" s="39"/>
      <c r="G318" s="25" t="s">
        <v>784</v>
      </c>
      <c r="H318" s="8" t="s">
        <v>564</v>
      </c>
      <c r="I318" s="6" t="s">
        <v>168</v>
      </c>
      <c r="J318" s="6" t="s">
        <v>283</v>
      </c>
      <c r="K318" s="6" t="s">
        <v>246</v>
      </c>
      <c r="L318" s="6">
        <v>18</v>
      </c>
    </row>
    <row r="319" spans="1:66" ht="24.75" customHeight="1" x14ac:dyDescent="0.5">
      <c r="A319" s="40" t="s">
        <v>211</v>
      </c>
      <c r="B319" s="40" t="s">
        <v>34</v>
      </c>
      <c r="C319" s="50" t="s">
        <v>727</v>
      </c>
      <c r="D319" s="51">
        <v>319</v>
      </c>
      <c r="E319" s="16" t="str">
        <f t="shared" si="11"/>
        <v>Pharmacy_Claims_Line+COB_TPL_Amt</v>
      </c>
      <c r="F319" s="39"/>
      <c r="G319" s="25" t="s">
        <v>784</v>
      </c>
      <c r="H319" s="8" t="s">
        <v>564</v>
      </c>
      <c r="I319" s="6" t="s">
        <v>728</v>
      </c>
      <c r="J319" s="6" t="s">
        <v>698</v>
      </c>
      <c r="K319" s="6" t="s">
        <v>246</v>
      </c>
      <c r="L319" s="6">
        <v>18</v>
      </c>
    </row>
    <row r="320" spans="1:66" ht="24.75" customHeight="1" x14ac:dyDescent="0.5">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5">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5">
      <c r="A322" s="40" t="s">
        <v>211</v>
      </c>
      <c r="B322" s="40" t="s">
        <v>95</v>
      </c>
      <c r="C322" s="6" t="s">
        <v>179</v>
      </c>
      <c r="D322" s="51">
        <v>322</v>
      </c>
      <c r="E322" s="16" t="str">
        <f t="shared" si="11"/>
        <v>Pharmacy_Claims_Line+Drug_Nm</v>
      </c>
      <c r="F322" s="39"/>
      <c r="G322" s="25" t="s">
        <v>784</v>
      </c>
      <c r="H322" s="8" t="s">
        <v>7</v>
      </c>
      <c r="I322" s="6" t="s">
        <v>180</v>
      </c>
      <c r="J322" s="6" t="s">
        <v>181</v>
      </c>
      <c r="K322" s="6" t="s">
        <v>244</v>
      </c>
      <c r="L322" s="6">
        <v>80</v>
      </c>
    </row>
    <row r="323" spans="1:12" ht="24.75" customHeight="1" x14ac:dyDescent="0.5">
      <c r="A323" s="40" t="s">
        <v>211</v>
      </c>
      <c r="B323" s="40" t="s">
        <v>95</v>
      </c>
      <c r="C323" s="6" t="s">
        <v>96</v>
      </c>
      <c r="D323" s="51">
        <v>323</v>
      </c>
      <c r="E323" s="16" t="str">
        <f t="shared" si="11"/>
        <v>Pharmacy_Claims_Line+NDC_Cd</v>
      </c>
      <c r="F323" s="39"/>
      <c r="G323" s="25" t="s">
        <v>784</v>
      </c>
      <c r="H323" s="8" t="s">
        <v>7</v>
      </c>
      <c r="I323" s="6" t="s">
        <v>185</v>
      </c>
      <c r="J323" s="6" t="s">
        <v>288</v>
      </c>
      <c r="K323" s="6" t="s">
        <v>255</v>
      </c>
      <c r="L323" s="6">
        <v>11</v>
      </c>
    </row>
    <row r="324" spans="1:12" ht="24.75" customHeight="1" x14ac:dyDescent="0.5">
      <c r="A324" s="40" t="s">
        <v>211</v>
      </c>
      <c r="B324" s="40" t="s">
        <v>95</v>
      </c>
      <c r="C324" s="50" t="s">
        <v>744</v>
      </c>
      <c r="D324" s="51">
        <v>324</v>
      </c>
      <c r="E324" s="16" t="str">
        <f t="shared" si="11"/>
        <v>Pharmacy_Claims_Line+Compound_Drug_Name</v>
      </c>
      <c r="F324" s="39"/>
      <c r="G324" s="25" t="s">
        <v>784</v>
      </c>
      <c r="H324" s="8" t="s">
        <v>7</v>
      </c>
      <c r="I324" s="6" t="s">
        <v>745</v>
      </c>
      <c r="J324" s="6" t="s">
        <v>749</v>
      </c>
      <c r="K324" s="6" t="s">
        <v>244</v>
      </c>
      <c r="L324" s="6">
        <v>80</v>
      </c>
    </row>
    <row r="325" spans="1:12" ht="24.75" customHeight="1" x14ac:dyDescent="0.5">
      <c r="A325" s="40" t="s">
        <v>211</v>
      </c>
      <c r="B325" s="40" t="s">
        <v>4</v>
      </c>
      <c r="C325" s="6" t="s">
        <v>171</v>
      </c>
      <c r="D325" s="51">
        <v>325</v>
      </c>
      <c r="E325" s="16" t="str">
        <f t="shared" ref="E325:E355" si="12">A325&amp;"+"&amp;C325</f>
        <v>Pharmacy_Claims_Line+Compound_Drug_Ind</v>
      </c>
      <c r="F325" s="39"/>
      <c r="G325" s="25" t="s">
        <v>784</v>
      </c>
      <c r="H325" s="8" t="s">
        <v>7</v>
      </c>
      <c r="I325" s="6" t="s">
        <v>172</v>
      </c>
      <c r="J325" s="6" t="s">
        <v>569</v>
      </c>
      <c r="K325" s="6" t="s">
        <v>244</v>
      </c>
      <c r="L325" s="6">
        <v>1</v>
      </c>
    </row>
    <row r="326" spans="1:12" ht="24.75" customHeight="1" x14ac:dyDescent="0.5">
      <c r="A326" s="40" t="s">
        <v>211</v>
      </c>
      <c r="B326" s="40" t="s">
        <v>4</v>
      </c>
      <c r="C326" s="6" t="s">
        <v>173</v>
      </c>
      <c r="D326" s="51">
        <v>326</v>
      </c>
      <c r="E326" s="16" t="str">
        <f t="shared" si="12"/>
        <v>Pharmacy_Claims_Line+Days_Supply</v>
      </c>
      <c r="F326" s="39"/>
      <c r="G326" s="25" t="s">
        <v>784</v>
      </c>
      <c r="H326" s="8" t="s">
        <v>7</v>
      </c>
      <c r="I326" s="6" t="s">
        <v>174</v>
      </c>
      <c r="J326" s="6" t="s">
        <v>287</v>
      </c>
      <c r="K326" s="6" t="s">
        <v>245</v>
      </c>
      <c r="L326" s="6">
        <v>19</v>
      </c>
    </row>
    <row r="327" spans="1:12" ht="24.75" customHeight="1" x14ac:dyDescent="0.5">
      <c r="A327" s="40" t="s">
        <v>211</v>
      </c>
      <c r="B327" s="40" t="s">
        <v>4</v>
      </c>
      <c r="C327" s="6" t="s">
        <v>175</v>
      </c>
      <c r="D327" s="51">
        <v>327</v>
      </c>
      <c r="E327" s="16" t="str">
        <f t="shared" si="12"/>
        <v>Pharmacy_Claims_Line+Dispensed_As_Written_Cd</v>
      </c>
      <c r="F327" s="39"/>
      <c r="G327" s="25" t="s">
        <v>784</v>
      </c>
      <c r="H327" s="8" t="s">
        <v>7</v>
      </c>
      <c r="I327" s="6" t="s">
        <v>176</v>
      </c>
      <c r="J327" s="6" t="s">
        <v>582</v>
      </c>
      <c r="K327" s="6" t="s">
        <v>255</v>
      </c>
      <c r="L327" s="6">
        <v>1</v>
      </c>
    </row>
    <row r="328" spans="1:12" ht="24.75" customHeight="1" x14ac:dyDescent="0.5">
      <c r="A328" s="40" t="s">
        <v>211</v>
      </c>
      <c r="B328" s="40" t="s">
        <v>4</v>
      </c>
      <c r="C328" s="6" t="s">
        <v>675</v>
      </c>
      <c r="D328" s="51">
        <v>328</v>
      </c>
      <c r="E328" s="16" t="str">
        <f t="shared" si="12"/>
        <v>Pharmacy_Claims_Line+Generic_Drug_Ind</v>
      </c>
      <c r="F328" s="39"/>
      <c r="G328" s="25" t="s">
        <v>784</v>
      </c>
      <c r="H328" s="8" t="s">
        <v>7</v>
      </c>
      <c r="I328" s="6" t="s">
        <v>182</v>
      </c>
      <c r="J328" s="6" t="s">
        <v>573</v>
      </c>
      <c r="K328" s="6" t="s">
        <v>255</v>
      </c>
      <c r="L328" s="6">
        <v>1</v>
      </c>
    </row>
    <row r="329" spans="1:12" ht="24.75" customHeight="1" x14ac:dyDescent="0.5">
      <c r="A329" s="40" t="s">
        <v>211</v>
      </c>
      <c r="B329" s="40" t="s">
        <v>4</v>
      </c>
      <c r="C329" s="6" t="s">
        <v>93</v>
      </c>
      <c r="D329" s="51">
        <v>329</v>
      </c>
      <c r="E329" s="16" t="str">
        <f t="shared" si="12"/>
        <v>Pharmacy_Claims_Line+Line_No</v>
      </c>
      <c r="F329" s="39" t="str">
        <f t="array" ref="F329">IF(AND($G$303:$G$337=""),"","X")</f>
        <v>X</v>
      </c>
      <c r="G329" s="25" t="s">
        <v>784</v>
      </c>
      <c r="H329" s="8" t="s">
        <v>7</v>
      </c>
      <c r="I329" s="6" t="s">
        <v>6</v>
      </c>
      <c r="J329" s="6" t="s">
        <v>270</v>
      </c>
      <c r="K329" s="6" t="s">
        <v>245</v>
      </c>
      <c r="L329" s="6">
        <v>19</v>
      </c>
    </row>
    <row r="330" spans="1:12" ht="24.75" customHeight="1" x14ac:dyDescent="0.5">
      <c r="A330" s="40" t="s">
        <v>211</v>
      </c>
      <c r="B330" s="40" t="s">
        <v>4</v>
      </c>
      <c r="C330" s="6" t="s">
        <v>43</v>
      </c>
      <c r="D330" s="51">
        <v>330</v>
      </c>
      <c r="E330" s="16" t="str">
        <f t="shared" si="12"/>
        <v>Pharmacy_Claims_Line+Claim_Status_Cd</v>
      </c>
      <c r="F330" s="39"/>
      <c r="G330" s="25" t="s">
        <v>784</v>
      </c>
      <c r="H330" s="8" t="s">
        <v>7</v>
      </c>
      <c r="I330" s="6" t="s">
        <v>159</v>
      </c>
      <c r="J330" s="6" t="s">
        <v>396</v>
      </c>
      <c r="K330" s="6" t="s">
        <v>244</v>
      </c>
      <c r="L330" s="6">
        <v>2</v>
      </c>
    </row>
    <row r="331" spans="1:12" ht="24.75" customHeight="1" x14ac:dyDescent="0.5">
      <c r="A331" s="40" t="s">
        <v>211</v>
      </c>
      <c r="B331" s="40" t="s">
        <v>4</v>
      </c>
      <c r="C331" s="50" t="s">
        <v>186</v>
      </c>
      <c r="D331" s="51">
        <v>331</v>
      </c>
      <c r="E331" s="16" t="str">
        <f t="shared" si="12"/>
        <v>Pharmacy_Claims_Line+Quantity_Dispensed</v>
      </c>
      <c r="F331" s="39"/>
      <c r="G331" s="25" t="s">
        <v>784</v>
      </c>
      <c r="H331" s="8" t="s">
        <v>7</v>
      </c>
      <c r="I331" s="6" t="s">
        <v>187</v>
      </c>
      <c r="J331" s="6" t="s">
        <v>289</v>
      </c>
      <c r="K331" s="6" t="s">
        <v>245</v>
      </c>
      <c r="L331" s="6">
        <v>19</v>
      </c>
    </row>
    <row r="332" spans="1:12" ht="24.75" customHeight="1" x14ac:dyDescent="0.5">
      <c r="A332" s="40" t="s">
        <v>211</v>
      </c>
      <c r="B332" s="40" t="s">
        <v>4</v>
      </c>
      <c r="C332" s="50" t="s">
        <v>188</v>
      </c>
      <c r="D332" s="51">
        <v>332</v>
      </c>
      <c r="E332" s="16" t="str">
        <f t="shared" si="12"/>
        <v>Pharmacy_Claims_Line+Refill_Ind</v>
      </c>
      <c r="F332" s="39"/>
      <c r="G332" s="25" t="s">
        <v>784</v>
      </c>
      <c r="H332" s="8" t="s">
        <v>7</v>
      </c>
      <c r="I332" s="6" t="s">
        <v>189</v>
      </c>
      <c r="J332" s="6" t="s">
        <v>578</v>
      </c>
      <c r="K332" s="6" t="s">
        <v>255</v>
      </c>
      <c r="L332" s="6">
        <v>2</v>
      </c>
    </row>
    <row r="333" spans="1:12" ht="24.75" customHeight="1" x14ac:dyDescent="0.5">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24.75" customHeight="1" x14ac:dyDescent="0.5">
      <c r="A334" s="40" t="s">
        <v>211</v>
      </c>
      <c r="B334" s="40" t="s">
        <v>4</v>
      </c>
      <c r="C334" s="50" t="s">
        <v>691</v>
      </c>
      <c r="D334" s="51">
        <v>334</v>
      </c>
      <c r="E334" s="16" t="str">
        <f t="shared" si="12"/>
        <v>Pharmacy_Claims_Line+Claim_Line_Type</v>
      </c>
      <c r="F334" s="39"/>
      <c r="G334" s="25" t="s">
        <v>784</v>
      </c>
      <c r="H334" s="8" t="s">
        <v>7</v>
      </c>
      <c r="I334" s="6" t="s">
        <v>737</v>
      </c>
      <c r="J334" s="6" t="s">
        <v>746</v>
      </c>
      <c r="K334" s="6" t="s">
        <v>255</v>
      </c>
      <c r="L334" s="6">
        <v>1</v>
      </c>
    </row>
    <row r="335" spans="1:12" ht="24.75" customHeight="1" x14ac:dyDescent="0.5">
      <c r="A335" s="40" t="s">
        <v>211</v>
      </c>
      <c r="B335" s="40" t="s">
        <v>4</v>
      </c>
      <c r="C335" s="50" t="s">
        <v>738</v>
      </c>
      <c r="D335" s="51">
        <v>335</v>
      </c>
      <c r="E335" s="16" t="str">
        <f t="shared" si="12"/>
        <v>Pharmacy_Claims_Line+Formulary_Ind</v>
      </c>
      <c r="F335" s="39"/>
      <c r="G335" s="25" t="s">
        <v>784</v>
      </c>
      <c r="H335" s="8" t="s">
        <v>7</v>
      </c>
      <c r="I335" s="6" t="s">
        <v>739</v>
      </c>
      <c r="J335" s="6" t="s">
        <v>750</v>
      </c>
      <c r="K335" s="6" t="s">
        <v>255</v>
      </c>
      <c r="L335" s="6">
        <v>1</v>
      </c>
    </row>
    <row r="336" spans="1:12" ht="24.75" customHeight="1" x14ac:dyDescent="0.5">
      <c r="A336" s="40" t="s">
        <v>211</v>
      </c>
      <c r="B336" s="40" t="s">
        <v>4</v>
      </c>
      <c r="C336" s="50" t="s">
        <v>740</v>
      </c>
      <c r="D336" s="51">
        <v>336</v>
      </c>
      <c r="E336" s="16" t="str">
        <f t="shared" si="12"/>
        <v>Pharmacy_Claims_Line+Refill_Number</v>
      </c>
      <c r="F336" s="39"/>
      <c r="G336" s="25" t="s">
        <v>784</v>
      </c>
      <c r="H336" s="8" t="s">
        <v>7</v>
      </c>
      <c r="I336" s="6" t="s">
        <v>741</v>
      </c>
      <c r="J336" s="6" t="s">
        <v>747</v>
      </c>
      <c r="K336" s="6" t="s">
        <v>245</v>
      </c>
      <c r="L336" s="6">
        <v>19</v>
      </c>
    </row>
    <row r="337" spans="1:12" ht="24.75" customHeight="1" x14ac:dyDescent="0.5">
      <c r="A337" s="40" t="s">
        <v>211</v>
      </c>
      <c r="B337" s="40" t="s">
        <v>4</v>
      </c>
      <c r="C337" s="50" t="s">
        <v>742</v>
      </c>
      <c r="D337" s="51">
        <v>337</v>
      </c>
      <c r="E337" s="16" t="str">
        <f t="shared" si="12"/>
        <v>Pharmacy_Claims_Line+Specialty_Drug_Ind</v>
      </c>
      <c r="F337" s="39"/>
      <c r="G337" s="25" t="s">
        <v>784</v>
      </c>
      <c r="H337" s="8" t="s">
        <v>7</v>
      </c>
      <c r="I337" s="6" t="s">
        <v>743</v>
      </c>
      <c r="J337" s="6" t="s">
        <v>748</v>
      </c>
      <c r="K337" s="6" t="s">
        <v>255</v>
      </c>
      <c r="L337" s="6">
        <v>1</v>
      </c>
    </row>
    <row r="338" spans="1:12" ht="24.75" customHeight="1" x14ac:dyDescent="0.5">
      <c r="A338" s="40" t="s">
        <v>359</v>
      </c>
      <c r="B338" s="40" t="s">
        <v>11</v>
      </c>
      <c r="C338" s="50" t="s">
        <v>39</v>
      </c>
      <c r="D338" s="51">
        <v>338</v>
      </c>
      <c r="E338" s="16" t="str">
        <f t="shared" si="12"/>
        <v>Dental_Claims_Header+Billing_Provider_Composite_ID</v>
      </c>
      <c r="F338" s="39" t="str">
        <f t="array" ref="F338">IF(AND($G$338:$G$382=""),"","X")</f>
        <v>X</v>
      </c>
      <c r="G338" s="25" t="s">
        <v>784</v>
      </c>
      <c r="H338" s="8" t="s">
        <v>7</v>
      </c>
      <c r="I338" s="6" t="s">
        <v>6</v>
      </c>
      <c r="J338" s="6" t="s">
        <v>402</v>
      </c>
      <c r="K338" s="6" t="s">
        <v>245</v>
      </c>
      <c r="L338" s="6">
        <v>19</v>
      </c>
    </row>
    <row r="339" spans="1:12" ht="24.75" customHeight="1" x14ac:dyDescent="0.5">
      <c r="A339" s="40" t="s">
        <v>359</v>
      </c>
      <c r="B339" s="40" t="s">
        <v>11</v>
      </c>
      <c r="C339" s="50" t="s">
        <v>19</v>
      </c>
      <c r="D339" s="51">
        <v>339</v>
      </c>
      <c r="E339" s="16" t="str">
        <f t="shared" si="12"/>
        <v>Dental_Claims_Header+Claim_ID</v>
      </c>
      <c r="F339" s="39" t="str">
        <f t="array" ref="F339">IF(AND($G$338:$G$382=""),"","X")</f>
        <v>X</v>
      </c>
      <c r="G339" s="25" t="s">
        <v>784</v>
      </c>
      <c r="H339" s="8" t="s">
        <v>7</v>
      </c>
      <c r="I339" s="6" t="s">
        <v>6</v>
      </c>
      <c r="J339" s="6" t="s">
        <v>511</v>
      </c>
      <c r="K339" s="6" t="s">
        <v>245</v>
      </c>
      <c r="L339" s="6">
        <v>19</v>
      </c>
    </row>
    <row r="340" spans="1:12" ht="24.75" customHeight="1" x14ac:dyDescent="0.5">
      <c r="A340" s="40" t="s">
        <v>359</v>
      </c>
      <c r="B340" s="40" t="s">
        <v>11</v>
      </c>
      <c r="C340" s="50" t="s">
        <v>72</v>
      </c>
      <c r="D340" s="51">
        <v>340</v>
      </c>
      <c r="E340" s="16" t="str">
        <f t="shared" si="12"/>
        <v>Dental_Claims_Header+Member_Composite_ID</v>
      </c>
      <c r="F340" s="39" t="str">
        <f t="array" ref="F340">IF(AND($G$338:$G$382=""),"","X")</f>
        <v>X</v>
      </c>
      <c r="G340" s="25" t="s">
        <v>784</v>
      </c>
      <c r="H340" s="8" t="s">
        <v>7</v>
      </c>
      <c r="I340" s="6" t="s">
        <v>6</v>
      </c>
      <c r="J340" s="6" t="s">
        <v>550</v>
      </c>
      <c r="K340" s="6" t="s">
        <v>245</v>
      </c>
      <c r="L340" s="6">
        <v>19</v>
      </c>
    </row>
    <row r="341" spans="1:12" ht="24.75" customHeight="1" x14ac:dyDescent="0.5">
      <c r="A341" s="40" t="s">
        <v>359</v>
      </c>
      <c r="B341" s="40" t="s">
        <v>11</v>
      </c>
      <c r="C341" s="50" t="s">
        <v>74</v>
      </c>
      <c r="D341" s="51">
        <v>341</v>
      </c>
      <c r="E341" s="16" t="str">
        <f t="shared" si="12"/>
        <v>Dental_Claims_Header+Member_ID</v>
      </c>
      <c r="F341" s="39" t="str">
        <f t="array" ref="F341">IF(AND($G$338:$G$382=""),"","X")</f>
        <v>X</v>
      </c>
      <c r="G341" s="25" t="s">
        <v>784</v>
      </c>
      <c r="H341" s="8" t="s">
        <v>7</v>
      </c>
      <c r="I341" s="6" t="s">
        <v>75</v>
      </c>
      <c r="J341" s="6" t="s">
        <v>551</v>
      </c>
      <c r="K341" s="6" t="s">
        <v>245</v>
      </c>
      <c r="L341" s="6">
        <v>19</v>
      </c>
    </row>
    <row r="342" spans="1:12" ht="24.75" customHeight="1" x14ac:dyDescent="0.5">
      <c r="A342" s="40" t="s">
        <v>359</v>
      </c>
      <c r="B342" s="40" t="s">
        <v>545</v>
      </c>
      <c r="C342" s="50" t="s">
        <v>62</v>
      </c>
      <c r="D342" s="51">
        <v>342</v>
      </c>
      <c r="E342" s="16" t="str">
        <f t="shared" si="12"/>
        <v>Dental_Claims_Header+ICD_Primary_Procedure_Cd</v>
      </c>
      <c r="F342" s="39"/>
      <c r="G342" s="25" t="s">
        <v>784</v>
      </c>
      <c r="H342" s="8" t="s">
        <v>7</v>
      </c>
      <c r="I342" s="6" t="s">
        <v>63</v>
      </c>
      <c r="J342" s="6" t="s">
        <v>265</v>
      </c>
      <c r="K342" s="6" t="s">
        <v>244</v>
      </c>
      <c r="L342" s="6">
        <v>7</v>
      </c>
    </row>
    <row r="343" spans="1:12" ht="24.75" customHeight="1" x14ac:dyDescent="0.5">
      <c r="A343" s="40" t="s">
        <v>359</v>
      </c>
      <c r="B343" s="40" t="s">
        <v>545</v>
      </c>
      <c r="C343" s="50" t="s">
        <v>213</v>
      </c>
      <c r="D343" s="51">
        <v>343</v>
      </c>
      <c r="E343" s="16" t="str">
        <f t="shared" si="12"/>
        <v>Dental_Claims_Header+ICD_Vers_Flag</v>
      </c>
      <c r="F343" s="39" t="str">
        <f>IF(AND(G342="",G344=""),"","X")</f>
        <v>X</v>
      </c>
      <c r="G343" s="25" t="s">
        <v>784</v>
      </c>
      <c r="H343" s="8" t="s">
        <v>7</v>
      </c>
      <c r="I343" s="6"/>
      <c r="J343" s="6" t="s">
        <v>577</v>
      </c>
      <c r="K343" s="6" t="s">
        <v>244</v>
      </c>
      <c r="L343" s="6">
        <v>1</v>
      </c>
    </row>
    <row r="344" spans="1:12" ht="24.75" customHeight="1" x14ac:dyDescent="0.5">
      <c r="A344" s="40" t="s">
        <v>359</v>
      </c>
      <c r="B344" s="40" t="s">
        <v>20</v>
      </c>
      <c r="C344" s="50" t="s">
        <v>83</v>
      </c>
      <c r="D344" s="51">
        <v>344</v>
      </c>
      <c r="E344" s="16" t="str">
        <f t="shared" si="12"/>
        <v>Dental_Claims_Header+Principal_Diagnosis_Cd</v>
      </c>
      <c r="F344" s="39"/>
      <c r="G344" s="25" t="s">
        <v>784</v>
      </c>
      <c r="H344" s="8" t="s">
        <v>7</v>
      </c>
      <c r="I344" s="6" t="s">
        <v>84</v>
      </c>
      <c r="J344" s="6" t="s">
        <v>264</v>
      </c>
      <c r="K344" s="6" t="s">
        <v>244</v>
      </c>
      <c r="L344" s="6">
        <v>7</v>
      </c>
    </row>
    <row r="345" spans="1:12" ht="24.75" customHeight="1" x14ac:dyDescent="0.5">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5">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5">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5">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5">
      <c r="A349" s="40" t="s">
        <v>359</v>
      </c>
      <c r="B349" s="40" t="s">
        <v>16</v>
      </c>
      <c r="C349" s="50" t="s">
        <v>85</v>
      </c>
      <c r="D349" s="51">
        <v>349</v>
      </c>
      <c r="E349" s="16" t="str">
        <f t="shared" si="12"/>
        <v>Dental_Claims_Header+Service_End_Dt</v>
      </c>
      <c r="F349" s="39"/>
      <c r="G349" s="25" t="s">
        <v>784</v>
      </c>
      <c r="H349" s="8" t="s">
        <v>5</v>
      </c>
      <c r="I349" s="6"/>
      <c r="J349" s="6" t="s">
        <v>381</v>
      </c>
      <c r="K349" s="6" t="s">
        <v>16</v>
      </c>
      <c r="L349" s="6">
        <v>10</v>
      </c>
    </row>
    <row r="350" spans="1:12" ht="24.75" customHeight="1" x14ac:dyDescent="0.5">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5">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5">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5">
      <c r="A353" s="40" t="s">
        <v>359</v>
      </c>
      <c r="B353" s="40" t="s">
        <v>16</v>
      </c>
      <c r="C353" s="50" t="s">
        <v>86</v>
      </c>
      <c r="D353" s="51">
        <v>353</v>
      </c>
      <c r="E353" s="16" t="str">
        <f t="shared" si="12"/>
        <v>Dental_Claims_Header+Service_Start_Dt</v>
      </c>
      <c r="F353" s="39"/>
      <c r="G353" s="25" t="s">
        <v>784</v>
      </c>
      <c r="H353" s="8" t="s">
        <v>5</v>
      </c>
      <c r="I353" s="6"/>
      <c r="J353" s="6" t="s">
        <v>385</v>
      </c>
      <c r="K353" s="6" t="s">
        <v>16</v>
      </c>
      <c r="L353" s="6">
        <v>10</v>
      </c>
    </row>
    <row r="354" spans="1:12" ht="24.75" customHeight="1" x14ac:dyDescent="0.5">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5">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5">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5">
      <c r="A357" s="40" t="s">
        <v>359</v>
      </c>
      <c r="B357" s="40" t="s">
        <v>34</v>
      </c>
      <c r="C357" s="50" t="s">
        <v>35</v>
      </c>
      <c r="D357" s="51">
        <v>357</v>
      </c>
      <c r="E357" s="16" t="str">
        <f t="shared" si="13"/>
        <v>Dental_Claims_Header+Allowed_Amt</v>
      </c>
      <c r="F357" s="39"/>
      <c r="G357" s="25" t="s">
        <v>784</v>
      </c>
      <c r="H357" s="8" t="s">
        <v>7</v>
      </c>
      <c r="I357" s="6" t="s">
        <v>372</v>
      </c>
      <c r="J357" s="6" t="s">
        <v>389</v>
      </c>
      <c r="K357" s="6" t="s">
        <v>246</v>
      </c>
      <c r="L357" s="6">
        <v>18</v>
      </c>
    </row>
    <row r="358" spans="1:12" ht="24.75" customHeight="1" x14ac:dyDescent="0.5">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5">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5">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5">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5">
      <c r="A362" s="40" t="s">
        <v>359</v>
      </c>
      <c r="B362" s="40" t="s">
        <v>34</v>
      </c>
      <c r="C362" s="50" t="s">
        <v>76</v>
      </c>
      <c r="D362" s="51">
        <v>362</v>
      </c>
      <c r="E362" s="16" t="str">
        <f t="shared" si="13"/>
        <v>Dental_Claims_Header+Member_Liability_Amt</v>
      </c>
      <c r="F362" s="39"/>
      <c r="G362" s="25" t="s">
        <v>784</v>
      </c>
      <c r="H362" s="8" t="s">
        <v>564</v>
      </c>
      <c r="I362" s="6" t="s">
        <v>6</v>
      </c>
      <c r="J362" s="6" t="s">
        <v>512</v>
      </c>
      <c r="K362" s="6" t="s">
        <v>246</v>
      </c>
      <c r="L362" s="6">
        <v>18</v>
      </c>
    </row>
    <row r="363" spans="1:12" ht="24.75" customHeight="1" x14ac:dyDescent="0.5">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5">
      <c r="A364" s="40" t="s">
        <v>359</v>
      </c>
      <c r="B364" s="40" t="s">
        <v>34</v>
      </c>
      <c r="C364" s="50" t="s">
        <v>79</v>
      </c>
      <c r="D364" s="51">
        <v>364</v>
      </c>
      <c r="E364" s="16" t="str">
        <f t="shared" si="13"/>
        <v>Dental_Claims_Header+Plan_Paid_Amt</v>
      </c>
      <c r="F364" s="39"/>
      <c r="G364" s="25" t="s">
        <v>784</v>
      </c>
      <c r="H364" s="8" t="s">
        <v>564</v>
      </c>
      <c r="I364" s="6" t="s">
        <v>80</v>
      </c>
      <c r="J364" s="6" t="s">
        <v>260</v>
      </c>
      <c r="K364" s="6" t="s">
        <v>246</v>
      </c>
      <c r="L364" s="6">
        <v>18</v>
      </c>
    </row>
    <row r="365" spans="1:12" ht="24.75" customHeight="1" x14ac:dyDescent="0.5">
      <c r="A365" s="40" t="s">
        <v>359</v>
      </c>
      <c r="B365" s="40" t="s">
        <v>34</v>
      </c>
      <c r="C365" s="50" t="s">
        <v>81</v>
      </c>
      <c r="D365" s="51">
        <v>365</v>
      </c>
      <c r="E365" s="16" t="str">
        <f t="shared" si="13"/>
        <v>Dental_Claims_Header+Prepaid_Amt</v>
      </c>
      <c r="F365" s="39"/>
      <c r="G365" s="25" t="s">
        <v>784</v>
      </c>
      <c r="H365" s="8" t="s">
        <v>7</v>
      </c>
      <c r="I365" s="6" t="s">
        <v>82</v>
      </c>
      <c r="J365" s="6" t="s">
        <v>261</v>
      </c>
      <c r="K365" s="6" t="s">
        <v>246</v>
      </c>
      <c r="L365" s="6">
        <v>18</v>
      </c>
    </row>
    <row r="366" spans="1:12" ht="24.75" customHeight="1" x14ac:dyDescent="0.5">
      <c r="A366" s="40" t="s">
        <v>359</v>
      </c>
      <c r="B366" s="40" t="s">
        <v>4</v>
      </c>
      <c r="C366" s="50" t="s">
        <v>36</v>
      </c>
      <c r="D366" s="51">
        <v>366</v>
      </c>
      <c r="E366" s="16" t="str">
        <f t="shared" si="13"/>
        <v>Dental_Claims_Header+Bill_Type_Cd</v>
      </c>
      <c r="F366" s="39"/>
      <c r="G366" s="25" t="s">
        <v>784</v>
      </c>
      <c r="H366" s="8" t="s">
        <v>7</v>
      </c>
      <c r="I366" s="6" t="s">
        <v>37</v>
      </c>
      <c r="J366" s="6" t="s">
        <v>394</v>
      </c>
      <c r="K366" s="6" t="s">
        <v>244</v>
      </c>
      <c r="L366" s="6">
        <v>3</v>
      </c>
    </row>
    <row r="367" spans="1:12" ht="24.75" customHeight="1" x14ac:dyDescent="0.5">
      <c r="A367" s="40" t="s">
        <v>359</v>
      </c>
      <c r="B367" s="40" t="s">
        <v>4</v>
      </c>
      <c r="C367" s="50" t="s">
        <v>38</v>
      </c>
      <c r="D367" s="51">
        <v>367</v>
      </c>
      <c r="E367" s="16" t="str">
        <f t="shared" si="13"/>
        <v>Dental_Claims_Header+Bill_Type_Desc</v>
      </c>
      <c r="F367" s="39" t="str">
        <f t="array" ref="F367">IF(AND(G366=""),"","X")</f>
        <v>X</v>
      </c>
      <c r="G367" s="25" t="s">
        <v>784</v>
      </c>
      <c r="H367" s="8" t="s">
        <v>7</v>
      </c>
      <c r="I367" s="6"/>
      <c r="J367" s="6" t="s">
        <v>395</v>
      </c>
      <c r="K367" s="6" t="s">
        <v>244</v>
      </c>
      <c r="L367" s="6">
        <v>145</v>
      </c>
    </row>
    <row r="368" spans="1:12" ht="24.75" customHeight="1" x14ac:dyDescent="0.5">
      <c r="A368" s="40" t="s">
        <v>359</v>
      </c>
      <c r="B368" s="40" t="s">
        <v>4</v>
      </c>
      <c r="C368" s="50" t="s">
        <v>40</v>
      </c>
      <c r="D368" s="51">
        <v>368</v>
      </c>
      <c r="E368" s="16" t="str">
        <f t="shared" si="13"/>
        <v>Dental_Claims_Header+Capitation_Flag</v>
      </c>
      <c r="F368" s="39"/>
      <c r="G368" s="25" t="s">
        <v>784</v>
      </c>
      <c r="H368" s="8" t="s">
        <v>7</v>
      </c>
      <c r="I368" s="6" t="s">
        <v>6</v>
      </c>
      <c r="J368" s="6" t="s">
        <v>568</v>
      </c>
      <c r="K368" s="6" t="s">
        <v>255</v>
      </c>
      <c r="L368" s="6">
        <v>1</v>
      </c>
    </row>
    <row r="369" spans="1:12" ht="24.75" customHeight="1" x14ac:dyDescent="0.5">
      <c r="A369" s="40" t="s">
        <v>359</v>
      </c>
      <c r="B369" s="40" t="s">
        <v>4</v>
      </c>
      <c r="C369" s="50" t="s">
        <v>43</v>
      </c>
      <c r="D369" s="51">
        <v>369</v>
      </c>
      <c r="E369" s="16" t="str">
        <f t="shared" si="13"/>
        <v>Dental_Claims_Header+Claim_Status_Cd</v>
      </c>
      <c r="F369" s="39"/>
      <c r="G369" s="25" t="s">
        <v>784</v>
      </c>
      <c r="H369" s="8" t="s">
        <v>7</v>
      </c>
      <c r="I369" s="6" t="s">
        <v>44</v>
      </c>
      <c r="J369" s="6" t="s">
        <v>396</v>
      </c>
      <c r="K369" s="6" t="s">
        <v>255</v>
      </c>
      <c r="L369" s="6">
        <v>2</v>
      </c>
    </row>
    <row r="370" spans="1:12" ht="24.75" customHeight="1" x14ac:dyDescent="0.5">
      <c r="A370" s="40" t="s">
        <v>359</v>
      </c>
      <c r="B370" s="40" t="s">
        <v>4</v>
      </c>
      <c r="C370" s="50" t="s">
        <v>45</v>
      </c>
      <c r="D370" s="51">
        <v>370</v>
      </c>
      <c r="E370" s="16" t="str">
        <f t="shared" si="13"/>
        <v>Dental_Claims_Header+Claim_Type_Cd</v>
      </c>
      <c r="F370" s="39"/>
      <c r="G370" s="25" t="s">
        <v>784</v>
      </c>
      <c r="H370" s="8" t="s">
        <v>7</v>
      </c>
      <c r="I370" s="6" t="s">
        <v>6</v>
      </c>
      <c r="J370" s="6" t="s">
        <v>397</v>
      </c>
      <c r="K370" s="6" t="s">
        <v>255</v>
      </c>
      <c r="L370" s="6">
        <v>1</v>
      </c>
    </row>
    <row r="371" spans="1:12" ht="24.75" customHeight="1" x14ac:dyDescent="0.5">
      <c r="A371" s="40" t="s">
        <v>359</v>
      </c>
      <c r="B371" s="40" t="s">
        <v>4</v>
      </c>
      <c r="C371" s="50" t="s">
        <v>46</v>
      </c>
      <c r="D371" s="51">
        <v>371</v>
      </c>
      <c r="E371" s="16" t="str">
        <f t="shared" si="13"/>
        <v>Dental_Claims_Header+COB_Flag</v>
      </c>
      <c r="F371" s="39"/>
      <c r="G371" s="25" t="s">
        <v>784</v>
      </c>
      <c r="H371" s="8" t="s">
        <v>7</v>
      </c>
      <c r="I371" s="6" t="s">
        <v>6</v>
      </c>
      <c r="J371" s="6" t="s">
        <v>404</v>
      </c>
      <c r="K371" s="6" t="s">
        <v>255</v>
      </c>
      <c r="L371" s="6">
        <v>1</v>
      </c>
    </row>
    <row r="372" spans="1:12" ht="24.75" customHeight="1" x14ac:dyDescent="0.5">
      <c r="A372" s="40" t="s">
        <v>359</v>
      </c>
      <c r="B372" s="40" t="s">
        <v>4</v>
      </c>
      <c r="C372" s="50" t="s">
        <v>215</v>
      </c>
      <c r="D372" s="51">
        <v>372</v>
      </c>
      <c r="E372" s="16" t="str">
        <f t="shared" si="13"/>
        <v>Dental_Claims_Header+Dental_Carrier_Flag</v>
      </c>
      <c r="F372" s="39"/>
      <c r="G372" s="25" t="s">
        <v>784</v>
      </c>
      <c r="H372" s="8" t="s">
        <v>7</v>
      </c>
      <c r="I372" s="6"/>
      <c r="J372" s="6" t="s">
        <v>398</v>
      </c>
      <c r="K372" s="6" t="s">
        <v>244</v>
      </c>
      <c r="L372" s="6">
        <v>1</v>
      </c>
    </row>
    <row r="373" spans="1:12" ht="24.75" customHeight="1" x14ac:dyDescent="0.5">
      <c r="A373" s="40" t="s">
        <v>359</v>
      </c>
      <c r="B373" s="40" t="s">
        <v>4</v>
      </c>
      <c r="C373" s="50" t="s">
        <v>53</v>
      </c>
      <c r="D373" s="51">
        <v>373</v>
      </c>
      <c r="E373" s="16" t="str">
        <f t="shared" si="13"/>
        <v>Dental_Claims_Header+Dental_Flag</v>
      </c>
      <c r="F373" s="39"/>
      <c r="G373" s="25" t="s">
        <v>784</v>
      </c>
      <c r="H373" s="8" t="s">
        <v>7</v>
      </c>
      <c r="I373" s="6"/>
      <c r="J373" s="6" t="s">
        <v>399</v>
      </c>
      <c r="K373" s="6" t="s">
        <v>244</v>
      </c>
      <c r="L373" s="6">
        <v>1</v>
      </c>
    </row>
    <row r="374" spans="1:12" ht="24.75" customHeight="1" x14ac:dyDescent="0.5">
      <c r="A374" s="40" t="s">
        <v>359</v>
      </c>
      <c r="B374" s="40" t="s">
        <v>4</v>
      </c>
      <c r="C374" s="50" t="s">
        <v>64</v>
      </c>
      <c r="D374" s="51">
        <v>374</v>
      </c>
      <c r="E374" s="16" t="str">
        <f t="shared" si="13"/>
        <v>Dental_Claims_Header+Insurance_Product_Type_Cd</v>
      </c>
      <c r="F374" s="39"/>
      <c r="G374" s="25" t="s">
        <v>784</v>
      </c>
      <c r="H374" s="8" t="s">
        <v>7</v>
      </c>
      <c r="I374" s="6" t="s">
        <v>65</v>
      </c>
      <c r="J374" s="6" t="s">
        <v>405</v>
      </c>
      <c r="K374" s="6" t="s">
        <v>244</v>
      </c>
      <c r="L374" s="6">
        <v>2</v>
      </c>
    </row>
    <row r="375" spans="1:12" ht="24.75" customHeight="1" x14ac:dyDescent="0.5">
      <c r="A375" s="40" t="s">
        <v>359</v>
      </c>
      <c r="B375" s="40" t="s">
        <v>4</v>
      </c>
      <c r="C375" s="50" t="s">
        <v>66</v>
      </c>
      <c r="D375" s="51">
        <v>375</v>
      </c>
      <c r="E375" s="16" t="str">
        <f t="shared" si="13"/>
        <v>Dental_Claims_Header+Insurance_Product_Type_Desc</v>
      </c>
      <c r="F375" s="39" t="str">
        <f t="array" ref="F375">IF(AND(G374=""),"","X")</f>
        <v>X</v>
      </c>
      <c r="G375" s="25" t="s">
        <v>784</v>
      </c>
      <c r="H375" s="8" t="s">
        <v>7</v>
      </c>
      <c r="I375" s="6"/>
      <c r="J375" s="6" t="s">
        <v>406</v>
      </c>
      <c r="K375" s="6" t="s">
        <v>244</v>
      </c>
      <c r="L375" s="6">
        <v>75</v>
      </c>
    </row>
    <row r="376" spans="1:12" ht="24.75" customHeight="1" x14ac:dyDescent="0.5">
      <c r="A376" s="40" t="s">
        <v>359</v>
      </c>
      <c r="B376" s="40" t="s">
        <v>4</v>
      </c>
      <c r="C376" s="50" t="s">
        <v>68</v>
      </c>
      <c r="D376" s="51">
        <v>376</v>
      </c>
      <c r="E376" s="16" t="str">
        <f t="shared" si="13"/>
        <v>Dental_Claims_Header+Line_Count</v>
      </c>
      <c r="F376" s="39"/>
      <c r="G376" s="25" t="s">
        <v>784</v>
      </c>
      <c r="H376" s="8" t="s">
        <v>7</v>
      </c>
      <c r="I376" s="6" t="s">
        <v>6</v>
      </c>
      <c r="J376" s="6" t="s">
        <v>408</v>
      </c>
      <c r="K376" s="6" t="s">
        <v>245</v>
      </c>
      <c r="L376" s="6">
        <v>19</v>
      </c>
    </row>
    <row r="377" spans="1:12" ht="24.75" customHeight="1" x14ac:dyDescent="0.5">
      <c r="A377" s="40" t="s">
        <v>359</v>
      </c>
      <c r="B377" s="40" t="s">
        <v>4</v>
      </c>
      <c r="C377" s="50" t="s">
        <v>69</v>
      </c>
      <c r="D377" s="51">
        <v>377</v>
      </c>
      <c r="E377" s="16" t="str">
        <f t="shared" si="13"/>
        <v>Dental_Claims_Header+Line_of_Business_Cd</v>
      </c>
      <c r="F377" s="39"/>
      <c r="G377" s="25" t="s">
        <v>784</v>
      </c>
      <c r="H377" s="8" t="s">
        <v>7</v>
      </c>
      <c r="I377" s="6" t="s">
        <v>6</v>
      </c>
      <c r="J377" s="6" t="s">
        <v>409</v>
      </c>
      <c r="K377" s="6" t="s">
        <v>255</v>
      </c>
      <c r="L377" s="6">
        <v>3</v>
      </c>
    </row>
    <row r="378" spans="1:12" ht="24.75" customHeight="1" x14ac:dyDescent="0.5">
      <c r="A378" s="40" t="s">
        <v>359</v>
      </c>
      <c r="B378" s="40" t="s">
        <v>4</v>
      </c>
      <c r="C378" s="50" t="s">
        <v>73</v>
      </c>
      <c r="D378" s="51">
        <v>378</v>
      </c>
      <c r="E378" s="16" t="str">
        <f t="shared" si="13"/>
        <v>Dental_Claims_Header+Member_Eligible_Flag</v>
      </c>
      <c r="F378" s="39"/>
      <c r="G378" s="25" t="s">
        <v>784</v>
      </c>
      <c r="H378" s="8" t="s">
        <v>7</v>
      </c>
      <c r="I378" s="6" t="s">
        <v>6</v>
      </c>
      <c r="J378" s="6" t="s">
        <v>413</v>
      </c>
      <c r="K378" s="6" t="s">
        <v>244</v>
      </c>
      <c r="L378" s="6">
        <v>1</v>
      </c>
    </row>
    <row r="379" spans="1:12" ht="24.75" customHeight="1" x14ac:dyDescent="0.5">
      <c r="A379" s="40" t="s">
        <v>359</v>
      </c>
      <c r="B379" s="40" t="s">
        <v>4</v>
      </c>
      <c r="C379" s="6" t="s">
        <v>8</v>
      </c>
      <c r="D379" s="51">
        <v>379</v>
      </c>
      <c r="E379" s="16" t="str">
        <f t="shared" si="13"/>
        <v>Dental_Claims_Header+Payer_Cd</v>
      </c>
      <c r="F379" s="39"/>
      <c r="G379" s="25" t="s">
        <v>784</v>
      </c>
      <c r="H379" s="8" t="s">
        <v>564</v>
      </c>
      <c r="I379" s="6" t="s">
        <v>78</v>
      </c>
      <c r="J379" s="6" t="s">
        <v>414</v>
      </c>
      <c r="K379" s="6" t="s">
        <v>244</v>
      </c>
      <c r="L379" s="6">
        <v>8</v>
      </c>
    </row>
    <row r="380" spans="1:12" ht="24.75" customHeight="1" x14ac:dyDescent="0.5">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5">
      <c r="A381" s="40" t="s">
        <v>359</v>
      </c>
      <c r="B381" s="40" t="s">
        <v>4</v>
      </c>
      <c r="C381" s="50" t="s">
        <v>71</v>
      </c>
      <c r="D381" s="51">
        <v>381</v>
      </c>
      <c r="E381" s="16" t="str">
        <f t="shared" si="13"/>
        <v>Dental_Claims_Header+Member_Age_Years</v>
      </c>
      <c r="F381" s="39"/>
      <c r="G381" s="25" t="s">
        <v>784</v>
      </c>
      <c r="H381" s="8" t="s">
        <v>7</v>
      </c>
      <c r="I381" s="6"/>
      <c r="J381" s="6" t="s">
        <v>411</v>
      </c>
      <c r="K381" s="6" t="s">
        <v>245</v>
      </c>
      <c r="L381" s="6">
        <v>19</v>
      </c>
    </row>
    <row r="382" spans="1:12" ht="24.75" customHeight="1" x14ac:dyDescent="0.5">
      <c r="A382" s="40" t="s">
        <v>359</v>
      </c>
      <c r="B382" s="40" t="s">
        <v>4</v>
      </c>
      <c r="C382" s="50" t="s">
        <v>216</v>
      </c>
      <c r="D382" s="51">
        <v>382</v>
      </c>
      <c r="E382" s="16" t="str">
        <f t="shared" si="13"/>
        <v>Dental_Claims_Header+Member_Age_Years_YE</v>
      </c>
      <c r="F382" s="39"/>
      <c r="G382" s="25" t="s">
        <v>784</v>
      </c>
      <c r="H382" s="8" t="s">
        <v>7</v>
      </c>
      <c r="I382" s="6"/>
      <c r="J382" s="6" t="s">
        <v>412</v>
      </c>
      <c r="K382" s="6" t="s">
        <v>245</v>
      </c>
      <c r="L382" s="6">
        <v>19</v>
      </c>
    </row>
    <row r="383" spans="1:12" ht="24.75" customHeight="1" x14ac:dyDescent="0.5">
      <c r="A383" s="40" t="s">
        <v>360</v>
      </c>
      <c r="B383" s="40" t="s">
        <v>11</v>
      </c>
      <c r="C383" s="50" t="s">
        <v>39</v>
      </c>
      <c r="D383" s="51">
        <v>383</v>
      </c>
      <c r="E383" s="16" t="str">
        <f t="shared" si="13"/>
        <v>Dental_Claims_Line+Billing_Provider_Composite_ID</v>
      </c>
      <c r="F383" s="39" t="str">
        <f t="array" ref="F383">IF(AND($G$383:$G$426=""),"","X")</f>
        <v>X</v>
      </c>
      <c r="G383" s="25" t="s">
        <v>784</v>
      </c>
      <c r="H383" s="8" t="s">
        <v>7</v>
      </c>
      <c r="I383" s="6" t="s">
        <v>6</v>
      </c>
      <c r="J383" s="6" t="s">
        <v>402</v>
      </c>
      <c r="K383" s="6" t="s">
        <v>245</v>
      </c>
      <c r="L383" s="6">
        <v>19</v>
      </c>
    </row>
    <row r="384" spans="1:12" ht="24.75" customHeight="1" x14ac:dyDescent="0.5">
      <c r="A384" s="40" t="s">
        <v>360</v>
      </c>
      <c r="B384" s="40" t="s">
        <v>11</v>
      </c>
      <c r="C384" s="50" t="s">
        <v>19</v>
      </c>
      <c r="D384" s="51">
        <v>384</v>
      </c>
      <c r="E384" s="16" t="str">
        <f t="shared" si="13"/>
        <v>Dental_Claims_Line+Claim_ID</v>
      </c>
      <c r="F384" s="39" t="str">
        <f t="array" ref="F384">IF(AND($G$383:$G$426=""),"","X")</f>
        <v>X</v>
      </c>
      <c r="G384" s="25" t="s">
        <v>784</v>
      </c>
      <c r="H384" s="8" t="s">
        <v>7</v>
      </c>
      <c r="I384" s="6" t="s">
        <v>6</v>
      </c>
      <c r="J384" s="6" t="s">
        <v>511</v>
      </c>
      <c r="K384" s="6" t="s">
        <v>245</v>
      </c>
      <c r="L384" s="6">
        <v>19</v>
      </c>
    </row>
    <row r="385" spans="1:66" ht="24.75" customHeight="1" x14ac:dyDescent="0.5">
      <c r="A385" s="40" t="s">
        <v>360</v>
      </c>
      <c r="B385" s="40" t="s">
        <v>11</v>
      </c>
      <c r="C385" s="50" t="s">
        <v>72</v>
      </c>
      <c r="D385" s="51">
        <v>385</v>
      </c>
      <c r="E385" s="16" t="str">
        <f t="shared" si="13"/>
        <v>Dental_Claims_Line+Member_Composite_ID</v>
      </c>
      <c r="F385" s="39" t="str">
        <f t="array" ref="F385">IF(AND($G$383:$G$426=""),"","X")</f>
        <v>X</v>
      </c>
      <c r="G385" s="25" t="s">
        <v>784</v>
      </c>
      <c r="H385" s="8" t="s">
        <v>7</v>
      </c>
      <c r="I385" s="6" t="s">
        <v>6</v>
      </c>
      <c r="J385" s="6" t="s">
        <v>550</v>
      </c>
      <c r="K385" s="6" t="s">
        <v>245</v>
      </c>
      <c r="L385" s="6">
        <v>19</v>
      </c>
    </row>
    <row r="386" spans="1:66" ht="24.75" customHeight="1" x14ac:dyDescent="0.5">
      <c r="A386" s="40" t="s">
        <v>360</v>
      </c>
      <c r="B386" s="40" t="s">
        <v>11</v>
      </c>
      <c r="C386" s="50" t="s">
        <v>74</v>
      </c>
      <c r="D386" s="51">
        <v>386</v>
      </c>
      <c r="E386" s="16" t="str">
        <f t="shared" si="13"/>
        <v>Dental_Claims_Line+Member_ID</v>
      </c>
      <c r="F386" s="39" t="str">
        <f t="array" ref="F386">IF(AND($G$383:$G$426=""),"","X")</f>
        <v>X</v>
      </c>
      <c r="G386" s="25" t="s">
        <v>784</v>
      </c>
      <c r="H386" s="8" t="s">
        <v>7</v>
      </c>
      <c r="I386" s="6" t="s">
        <v>75</v>
      </c>
      <c r="J386" s="6" t="s">
        <v>551</v>
      </c>
      <c r="K386" s="6" t="s">
        <v>245</v>
      </c>
      <c r="L386" s="6">
        <v>19</v>
      </c>
    </row>
    <row r="387" spans="1:66" ht="24.75" customHeight="1" x14ac:dyDescent="0.5">
      <c r="A387" s="40" t="s">
        <v>360</v>
      </c>
      <c r="B387" s="40" t="s">
        <v>11</v>
      </c>
      <c r="C387" s="50" t="s">
        <v>290</v>
      </c>
      <c r="D387" s="51">
        <v>387</v>
      </c>
      <c r="E387" s="16" t="str">
        <f t="shared" si="13"/>
        <v>Dental_Claims_Line+Service_Provider_Composite_ID</v>
      </c>
      <c r="F387" s="39" t="str">
        <f t="array" ref="F387">IF(AND($G$383:$G$426=""),"","X")</f>
        <v>X</v>
      </c>
      <c r="G387" s="25" t="s">
        <v>784</v>
      </c>
      <c r="H387" s="8" t="s">
        <v>7</v>
      </c>
      <c r="I387" s="6" t="s">
        <v>6</v>
      </c>
      <c r="J387" s="6" t="s">
        <v>513</v>
      </c>
      <c r="K387" s="6" t="s">
        <v>245</v>
      </c>
      <c r="L387" s="6">
        <v>19</v>
      </c>
    </row>
    <row r="388" spans="1:66" ht="24.75" customHeight="1" x14ac:dyDescent="0.5">
      <c r="A388" s="40" t="s">
        <v>360</v>
      </c>
      <c r="B388" s="40" t="s">
        <v>545</v>
      </c>
      <c r="C388" s="6" t="s">
        <v>87</v>
      </c>
      <c r="D388" s="51">
        <v>388</v>
      </c>
      <c r="E388" s="16" t="str">
        <f t="shared" ref="E388:E414" si="14">A388&amp;"+"&amp;C388</f>
        <v>Dental_Claims_Line+CPT4_Cd</v>
      </c>
      <c r="F388" s="39"/>
      <c r="G388" s="25" t="s">
        <v>784</v>
      </c>
      <c r="H388" s="8" t="s">
        <v>7</v>
      </c>
      <c r="I388" s="6" t="s">
        <v>88</v>
      </c>
      <c r="J388" s="6" t="s">
        <v>563</v>
      </c>
      <c r="K388" s="6" t="s">
        <v>244</v>
      </c>
      <c r="L388" s="6">
        <v>7</v>
      </c>
    </row>
    <row r="389" spans="1:66" ht="24.75" customHeight="1" x14ac:dyDescent="0.5">
      <c r="A389" s="40" t="s">
        <v>360</v>
      </c>
      <c r="B389" s="40" t="s">
        <v>545</v>
      </c>
      <c r="C389" s="6" t="s">
        <v>89</v>
      </c>
      <c r="D389" s="51">
        <v>389</v>
      </c>
      <c r="E389" s="16" t="str">
        <f t="shared" si="14"/>
        <v>Dental_Claims_Line+CPT4_Mod1_Cd</v>
      </c>
      <c r="F389" s="39"/>
      <c r="G389" s="25" t="s">
        <v>784</v>
      </c>
      <c r="H389" s="8" t="s">
        <v>7</v>
      </c>
      <c r="I389" s="6" t="s">
        <v>90</v>
      </c>
      <c r="J389" s="6" t="s">
        <v>271</v>
      </c>
      <c r="K389" s="6" t="s">
        <v>255</v>
      </c>
      <c r="L389" s="6">
        <v>2</v>
      </c>
    </row>
    <row r="390" spans="1:66" ht="24.75" customHeight="1" x14ac:dyDescent="0.5">
      <c r="A390" s="40" t="s">
        <v>360</v>
      </c>
      <c r="B390" s="40" t="s">
        <v>545</v>
      </c>
      <c r="C390" s="6" t="s">
        <v>91</v>
      </c>
      <c r="D390" s="51">
        <v>390</v>
      </c>
      <c r="E390" s="16" t="str">
        <f t="shared" si="14"/>
        <v>Dental_Claims_Line+CPT4_Mod2_Cd</v>
      </c>
      <c r="F390" s="39"/>
      <c r="G390" s="25" t="s">
        <v>784</v>
      </c>
      <c r="H390" s="8" t="s">
        <v>7</v>
      </c>
      <c r="I390" s="6" t="s">
        <v>92</v>
      </c>
      <c r="J390" s="6" t="s">
        <v>271</v>
      </c>
      <c r="K390" s="6" t="s">
        <v>255</v>
      </c>
      <c r="L390" s="6">
        <v>2</v>
      </c>
    </row>
    <row r="391" spans="1:66" s="27" customFormat="1" ht="24.75" customHeight="1" x14ac:dyDescent="0.5">
      <c r="A391" s="40" t="s">
        <v>360</v>
      </c>
      <c r="B391" s="40" t="s">
        <v>545</v>
      </c>
      <c r="C391" s="6" t="s">
        <v>291</v>
      </c>
      <c r="D391" s="51">
        <v>391</v>
      </c>
      <c r="E391" s="16" t="str">
        <f t="shared" si="14"/>
        <v>Dental_Claims_Line+CPT4_Mod3_Cd</v>
      </c>
      <c r="F391" s="39"/>
      <c r="G391" s="25" t="s">
        <v>784</v>
      </c>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360</v>
      </c>
      <c r="B392" s="40" t="s">
        <v>545</v>
      </c>
      <c r="C392" s="6" t="s">
        <v>292</v>
      </c>
      <c r="D392" s="51">
        <v>392</v>
      </c>
      <c r="E392" s="16" t="str">
        <f t="shared" si="14"/>
        <v>Dental_Claims_Line+CPT4_Mod4_Cd</v>
      </c>
      <c r="F392" s="39"/>
      <c r="G392" s="25" t="s">
        <v>784</v>
      </c>
      <c r="H392" s="8" t="s">
        <v>7</v>
      </c>
      <c r="I392" s="6" t="s">
        <v>683</v>
      </c>
      <c r="J392" s="6" t="s">
        <v>271</v>
      </c>
      <c r="K392" s="6" t="s">
        <v>255</v>
      </c>
      <c r="L392" s="6">
        <v>2</v>
      </c>
    </row>
    <row r="393" spans="1:66" ht="24.75" customHeight="1" x14ac:dyDescent="0.5">
      <c r="A393" s="40" t="s">
        <v>360</v>
      </c>
      <c r="B393" s="40" t="s">
        <v>16</v>
      </c>
      <c r="C393" s="50" t="s">
        <v>85</v>
      </c>
      <c r="D393" s="51">
        <v>393</v>
      </c>
      <c r="E393" s="16" t="str">
        <f t="shared" si="14"/>
        <v>Dental_Claims_Line+Service_End_Dt</v>
      </c>
      <c r="F393" s="39"/>
      <c r="G393" s="25" t="s">
        <v>784</v>
      </c>
      <c r="H393" s="8" t="s">
        <v>5</v>
      </c>
      <c r="I393" s="6" t="s">
        <v>237</v>
      </c>
      <c r="J393" s="6" t="s">
        <v>381</v>
      </c>
      <c r="K393" s="6" t="s">
        <v>16</v>
      </c>
      <c r="L393" s="6">
        <v>10</v>
      </c>
    </row>
    <row r="394" spans="1:66" ht="24.75" customHeight="1" x14ac:dyDescent="0.5">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5">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5">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5">
      <c r="A397" s="40" t="s">
        <v>360</v>
      </c>
      <c r="B397" s="40" t="s">
        <v>16</v>
      </c>
      <c r="C397" s="50" t="s">
        <v>86</v>
      </c>
      <c r="D397" s="51">
        <v>397</v>
      </c>
      <c r="E397" s="16" t="str">
        <f t="shared" si="14"/>
        <v>Dental_Claims_Line+Service_Start_Dt</v>
      </c>
      <c r="F397" s="39"/>
      <c r="G397" s="25" t="s">
        <v>784</v>
      </c>
      <c r="H397" s="8" t="s">
        <v>5</v>
      </c>
      <c r="I397" s="6" t="s">
        <v>238</v>
      </c>
      <c r="J397" s="6" t="s">
        <v>385</v>
      </c>
      <c r="K397" s="6" t="s">
        <v>16</v>
      </c>
      <c r="L397" s="6">
        <v>10</v>
      </c>
    </row>
    <row r="398" spans="1:66" ht="24.75" customHeight="1" x14ac:dyDescent="0.5">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5">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5">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5">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5">
      <c r="A402" s="40" t="s">
        <v>360</v>
      </c>
      <c r="B402" s="40" t="s">
        <v>34</v>
      </c>
      <c r="C402" s="50" t="s">
        <v>35</v>
      </c>
      <c r="D402" s="51">
        <v>402</v>
      </c>
      <c r="E402" s="16" t="str">
        <f t="shared" si="14"/>
        <v>Dental_Claims_Line+Allowed_Amt</v>
      </c>
      <c r="F402" s="39"/>
      <c r="G402" s="25" t="s">
        <v>784</v>
      </c>
      <c r="H402" s="8" t="s">
        <v>7</v>
      </c>
      <c r="I402" s="6" t="s">
        <v>372</v>
      </c>
      <c r="J402" s="6" t="s">
        <v>389</v>
      </c>
      <c r="K402" s="6" t="s">
        <v>246</v>
      </c>
      <c r="L402" s="6">
        <v>18</v>
      </c>
    </row>
    <row r="403" spans="1:66" ht="24.75" customHeight="1" x14ac:dyDescent="0.5">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5">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5">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5">
      <c r="A406" s="40" t="s">
        <v>360</v>
      </c>
      <c r="B406" s="40" t="s">
        <v>34</v>
      </c>
      <c r="C406" s="50" t="s">
        <v>76</v>
      </c>
      <c r="D406" s="51">
        <v>406</v>
      </c>
      <c r="E406" s="16" t="str">
        <f t="shared" si="14"/>
        <v>Dental_Claims_Line+Member_Liability_Amt</v>
      </c>
      <c r="F406" s="39"/>
      <c r="G406" s="25" t="s">
        <v>784</v>
      </c>
      <c r="H406" s="8" t="s">
        <v>564</v>
      </c>
      <c r="I406" s="6" t="s">
        <v>6</v>
      </c>
      <c r="J406" s="6" t="s">
        <v>512</v>
      </c>
      <c r="K406" s="6" t="s">
        <v>246</v>
      </c>
      <c r="L406" s="6">
        <v>18</v>
      </c>
    </row>
    <row r="407" spans="1:66" ht="24.75" customHeight="1" x14ac:dyDescent="0.5">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5">
      <c r="A408" s="40" t="s">
        <v>360</v>
      </c>
      <c r="B408" s="40" t="s">
        <v>34</v>
      </c>
      <c r="C408" s="50" t="s">
        <v>79</v>
      </c>
      <c r="D408" s="51">
        <v>408</v>
      </c>
      <c r="E408" s="16" t="str">
        <f t="shared" si="14"/>
        <v>Dental_Claims_Line+Plan_Paid_Amt</v>
      </c>
      <c r="F408" s="39"/>
      <c r="G408" s="25" t="s">
        <v>784</v>
      </c>
      <c r="H408" s="8" t="s">
        <v>564</v>
      </c>
      <c r="I408" s="6" t="s">
        <v>80</v>
      </c>
      <c r="J408" s="6" t="s">
        <v>260</v>
      </c>
      <c r="K408" s="6" t="s">
        <v>246</v>
      </c>
      <c r="L408" s="6">
        <v>18</v>
      </c>
    </row>
    <row r="409" spans="1:66" ht="24.75" customHeight="1" x14ac:dyDescent="0.5">
      <c r="A409" s="40" t="s">
        <v>360</v>
      </c>
      <c r="B409" s="40" t="s">
        <v>34</v>
      </c>
      <c r="C409" s="50" t="s">
        <v>81</v>
      </c>
      <c r="D409" s="51">
        <v>409</v>
      </c>
      <c r="E409" s="16" t="str">
        <f t="shared" si="14"/>
        <v>Dental_Claims_Line+Prepaid_Amt</v>
      </c>
      <c r="F409" s="39"/>
      <c r="G409" s="25" t="s">
        <v>784</v>
      </c>
      <c r="H409" s="8" t="s">
        <v>7</v>
      </c>
      <c r="I409" s="6" t="s">
        <v>82</v>
      </c>
      <c r="J409" s="6" t="s">
        <v>261</v>
      </c>
      <c r="K409" s="6" t="s">
        <v>246</v>
      </c>
      <c r="L409" s="6">
        <v>18</v>
      </c>
    </row>
    <row r="410" spans="1:66" ht="24.75" customHeight="1" x14ac:dyDescent="0.5">
      <c r="A410" s="40" t="s">
        <v>360</v>
      </c>
      <c r="B410" s="40" t="s">
        <v>34</v>
      </c>
      <c r="C410" s="50" t="s">
        <v>684</v>
      </c>
      <c r="D410" s="51">
        <v>410</v>
      </c>
      <c r="E410" s="16" t="str">
        <f t="shared" si="14"/>
        <v>Dental_Claims_Line+COB_TPL_Amount</v>
      </c>
      <c r="F410" s="39"/>
      <c r="G410" s="25" t="s">
        <v>784</v>
      </c>
      <c r="H410" s="8" t="s">
        <v>564</v>
      </c>
      <c r="I410" s="6" t="s">
        <v>685</v>
      </c>
      <c r="J410" s="6" t="s">
        <v>698</v>
      </c>
      <c r="K410" s="6" t="s">
        <v>246</v>
      </c>
      <c r="L410" s="6">
        <v>18</v>
      </c>
    </row>
    <row r="411" spans="1:66" ht="24.75" customHeight="1" x14ac:dyDescent="0.5">
      <c r="A411" s="40" t="s">
        <v>360</v>
      </c>
      <c r="B411" s="40" t="s">
        <v>95</v>
      </c>
      <c r="C411" s="50" t="s">
        <v>96</v>
      </c>
      <c r="D411" s="51">
        <v>411</v>
      </c>
      <c r="E411" s="16" t="str">
        <f t="shared" si="14"/>
        <v>Dental_Claims_Line+NDC_Cd</v>
      </c>
      <c r="F411" s="39"/>
      <c r="G411" s="25" t="s">
        <v>784</v>
      </c>
      <c r="H411" s="8" t="s">
        <v>7</v>
      </c>
      <c r="I411" s="6" t="s">
        <v>97</v>
      </c>
      <c r="J411" s="6" t="s">
        <v>765</v>
      </c>
      <c r="K411" s="6" t="s">
        <v>244</v>
      </c>
      <c r="L411" s="6">
        <v>14</v>
      </c>
    </row>
    <row r="412" spans="1:66" s="27" customFormat="1" ht="24.75" customHeight="1" x14ac:dyDescent="0.5">
      <c r="A412" s="40" t="s">
        <v>360</v>
      </c>
      <c r="B412" s="40" t="s">
        <v>4</v>
      </c>
      <c r="C412" s="50" t="s">
        <v>40</v>
      </c>
      <c r="D412" s="51">
        <v>412</v>
      </c>
      <c r="E412" s="16" t="str">
        <f t="shared" si="14"/>
        <v>Dental_Claims_Line+Capitation_Flag</v>
      </c>
      <c r="F412" s="39"/>
      <c r="G412" s="25" t="s">
        <v>784</v>
      </c>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360</v>
      </c>
      <c r="B413" s="40" t="s">
        <v>4</v>
      </c>
      <c r="C413" s="50" t="s">
        <v>215</v>
      </c>
      <c r="D413" s="51">
        <v>413</v>
      </c>
      <c r="E413" s="16" t="str">
        <f t="shared" si="14"/>
        <v>Dental_Claims_Line+Dental_Carrier_Flag</v>
      </c>
      <c r="F413" s="39"/>
      <c r="G413" s="25" t="s">
        <v>784</v>
      </c>
      <c r="H413" s="8" t="s">
        <v>7</v>
      </c>
      <c r="I413" s="6"/>
      <c r="J413" s="6" t="s">
        <v>398</v>
      </c>
      <c r="K413" s="6" t="s">
        <v>244</v>
      </c>
      <c r="L413" s="6">
        <v>1</v>
      </c>
    </row>
    <row r="414" spans="1:66" ht="24.75" customHeight="1" x14ac:dyDescent="0.5">
      <c r="A414" s="40" t="s">
        <v>360</v>
      </c>
      <c r="B414" s="40" t="s">
        <v>4</v>
      </c>
      <c r="C414" s="50" t="s">
        <v>53</v>
      </c>
      <c r="D414" s="51">
        <v>414</v>
      </c>
      <c r="E414" s="16" t="str">
        <f t="shared" si="14"/>
        <v>Dental_Claims_Line+Dental_Flag</v>
      </c>
      <c r="F414" s="39"/>
      <c r="G414" s="25" t="s">
        <v>784</v>
      </c>
      <c r="H414" s="8" t="s">
        <v>7</v>
      </c>
      <c r="I414" s="6"/>
      <c r="J414" s="6" t="s">
        <v>399</v>
      </c>
      <c r="K414" s="6" t="s">
        <v>244</v>
      </c>
      <c r="L414" s="6">
        <v>1</v>
      </c>
    </row>
    <row r="415" spans="1:66" ht="24.75" customHeight="1" x14ac:dyDescent="0.5">
      <c r="A415" s="40" t="s">
        <v>360</v>
      </c>
      <c r="B415" s="40" t="s">
        <v>4</v>
      </c>
      <c r="C415" s="50" t="s">
        <v>93</v>
      </c>
      <c r="D415" s="51">
        <v>415</v>
      </c>
      <c r="E415" s="16" t="str">
        <f t="shared" ref="E415:E460" si="15">A415&amp;"+"&amp;C415</f>
        <v>Dental_Claims_Line+Line_No</v>
      </c>
      <c r="F415" s="39" t="str">
        <f t="array" ref="F415">IF(AND($G$383:$G$426=""),"","X")</f>
        <v>X</v>
      </c>
      <c r="G415" s="25" t="s">
        <v>784</v>
      </c>
      <c r="H415" s="8" t="s">
        <v>7</v>
      </c>
      <c r="I415" s="6" t="s">
        <v>94</v>
      </c>
      <c r="J415" s="6" t="s">
        <v>270</v>
      </c>
      <c r="K415" s="6" t="s">
        <v>245</v>
      </c>
      <c r="L415" s="6">
        <v>19</v>
      </c>
    </row>
    <row r="416" spans="1:66" ht="24.75" customHeight="1" x14ac:dyDescent="0.5">
      <c r="A416" s="40" t="s">
        <v>360</v>
      </c>
      <c r="B416" s="40" t="s">
        <v>4</v>
      </c>
      <c r="C416" s="50" t="s">
        <v>43</v>
      </c>
      <c r="D416" s="51">
        <v>416</v>
      </c>
      <c r="E416" s="16" t="str">
        <f>A416&amp;"+"&amp;C416</f>
        <v>Dental_Claims_Line+Claim_Status_Cd</v>
      </c>
      <c r="F416" s="39"/>
      <c r="G416" s="25" t="s">
        <v>784</v>
      </c>
      <c r="H416" s="8" t="s">
        <v>7</v>
      </c>
      <c r="I416" s="6" t="s">
        <v>44</v>
      </c>
      <c r="J416" s="6" t="s">
        <v>396</v>
      </c>
      <c r="K416" s="6" t="s">
        <v>244</v>
      </c>
      <c r="L416" s="6">
        <v>2</v>
      </c>
    </row>
    <row r="417" spans="1:66" ht="24.75" customHeight="1" x14ac:dyDescent="0.5">
      <c r="A417" s="40" t="s">
        <v>360</v>
      </c>
      <c r="B417" s="40" t="s">
        <v>4</v>
      </c>
      <c r="C417" s="50" t="s">
        <v>98</v>
      </c>
      <c r="D417" s="51">
        <v>417</v>
      </c>
      <c r="E417" s="16" t="str">
        <f t="shared" si="15"/>
        <v>Dental_Claims_Line+Place_of_Service_Cd</v>
      </c>
      <c r="F417" s="39"/>
      <c r="G417" s="25" t="s">
        <v>784</v>
      </c>
      <c r="H417" s="8" t="s">
        <v>7</v>
      </c>
      <c r="I417" s="6" t="s">
        <v>99</v>
      </c>
      <c r="J417" s="6" t="s">
        <v>268</v>
      </c>
      <c r="K417" s="6" t="s">
        <v>255</v>
      </c>
      <c r="L417" s="6">
        <v>2</v>
      </c>
    </row>
    <row r="418" spans="1:66" ht="24.75" customHeight="1" x14ac:dyDescent="0.5">
      <c r="A418" s="40" t="s">
        <v>360</v>
      </c>
      <c r="B418" s="40" t="s">
        <v>4</v>
      </c>
      <c r="C418" s="50" t="s">
        <v>102</v>
      </c>
      <c r="D418" s="51">
        <v>418</v>
      </c>
      <c r="E418" s="16" t="str">
        <f t="shared" si="15"/>
        <v>Dental_Claims_Line+Service_Qty</v>
      </c>
      <c r="F418" s="39"/>
      <c r="G418" s="25" t="s">
        <v>784</v>
      </c>
      <c r="H418" s="8" t="s">
        <v>7</v>
      </c>
      <c r="I418" s="6" t="s">
        <v>103</v>
      </c>
      <c r="J418" s="6" t="s">
        <v>269</v>
      </c>
      <c r="K418" s="6" t="s">
        <v>245</v>
      </c>
      <c r="L418" s="6">
        <v>19</v>
      </c>
    </row>
    <row r="419" spans="1:66" s="27" customFormat="1" ht="24.75" customHeight="1" x14ac:dyDescent="0.5">
      <c r="A419" s="40" t="s">
        <v>360</v>
      </c>
      <c r="B419" s="40" t="s">
        <v>4</v>
      </c>
      <c r="C419" s="50" t="s">
        <v>692</v>
      </c>
      <c r="D419" s="51">
        <v>419</v>
      </c>
      <c r="E419" s="16" t="str">
        <f t="shared" si="15"/>
        <v>Dental_Claims_Line+Unit_Of_Measure</v>
      </c>
      <c r="F419" s="39" t="str">
        <f>IF(G418="","","X")</f>
        <v>X</v>
      </c>
      <c r="G419" s="25" t="s">
        <v>784</v>
      </c>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360</v>
      </c>
      <c r="B420" s="40" t="s">
        <v>4</v>
      </c>
      <c r="C420" s="50" t="s">
        <v>687</v>
      </c>
      <c r="D420" s="51">
        <v>420</v>
      </c>
      <c r="E420" s="16" t="str">
        <f>A420&amp;"+"&amp;C420</f>
        <v>Dental_Claims_Line+Provider_Network_Indicator</v>
      </c>
      <c r="F420" s="39"/>
      <c r="G420" s="25" t="s">
        <v>784</v>
      </c>
      <c r="H420" s="8" t="s">
        <v>7</v>
      </c>
      <c r="I420" s="6" t="s">
        <v>688</v>
      </c>
      <c r="J420" s="6" t="s">
        <v>689</v>
      </c>
      <c r="K420" s="6" t="s">
        <v>244</v>
      </c>
      <c r="L420" s="6">
        <v>1</v>
      </c>
    </row>
    <row r="421" spans="1:66" ht="24.75" customHeight="1" x14ac:dyDescent="0.5">
      <c r="A421" s="40" t="s">
        <v>360</v>
      </c>
      <c r="B421" s="40" t="s">
        <v>4</v>
      </c>
      <c r="C421" s="50" t="s">
        <v>690</v>
      </c>
      <c r="D421" s="51">
        <v>421</v>
      </c>
      <c r="E421" s="16" t="str">
        <f>A421&amp;"+"&amp;C421</f>
        <v>Dental_Claims_Line+Denied_Claim_Ind</v>
      </c>
      <c r="F421" s="39"/>
      <c r="G421" s="25" t="s">
        <v>784</v>
      </c>
      <c r="H421" s="8" t="s">
        <v>7</v>
      </c>
      <c r="I421" s="6" t="s">
        <v>694</v>
      </c>
      <c r="J421" s="6" t="s">
        <v>699</v>
      </c>
      <c r="K421" s="6" t="s">
        <v>255</v>
      </c>
      <c r="L421" s="6">
        <v>1</v>
      </c>
    </row>
    <row r="422" spans="1:66" ht="24.75" customHeight="1" x14ac:dyDescent="0.5">
      <c r="A422" s="40" t="s">
        <v>360</v>
      </c>
      <c r="B422" s="40" t="s">
        <v>4</v>
      </c>
      <c r="C422" s="50" t="s">
        <v>691</v>
      </c>
      <c r="D422" s="51">
        <v>422</v>
      </c>
      <c r="E422" s="16" t="str">
        <f>A422&amp;"+"&amp;C422</f>
        <v>Dental_Claims_Line+Claim_Line_Type</v>
      </c>
      <c r="F422" s="39"/>
      <c r="G422" s="25" t="s">
        <v>784</v>
      </c>
      <c r="H422" s="8" t="s">
        <v>7</v>
      </c>
      <c r="I422" s="6" t="s">
        <v>695</v>
      </c>
      <c r="J422" s="6" t="s">
        <v>746</v>
      </c>
      <c r="K422" s="6" t="s">
        <v>255</v>
      </c>
      <c r="L422" s="6">
        <v>1</v>
      </c>
    </row>
    <row r="423" spans="1:66" ht="24.75" customHeight="1" x14ac:dyDescent="0.5">
      <c r="A423" s="40" t="s">
        <v>360</v>
      </c>
      <c r="B423" s="40" t="s">
        <v>4</v>
      </c>
      <c r="C423" s="50" t="s">
        <v>693</v>
      </c>
      <c r="D423" s="51">
        <v>423</v>
      </c>
      <c r="E423" s="16" t="str">
        <f>A423&amp;"+"&amp;C423</f>
        <v>Dental_Claims_Line+Payment_Arrangement_Type</v>
      </c>
      <c r="F423" s="39"/>
      <c r="G423" s="25" t="s">
        <v>784</v>
      </c>
      <c r="H423" s="8" t="s">
        <v>7</v>
      </c>
      <c r="I423" s="6" t="s">
        <v>697</v>
      </c>
      <c r="J423" s="6" t="s">
        <v>701</v>
      </c>
      <c r="K423" s="6" t="s">
        <v>255</v>
      </c>
      <c r="L423" s="6">
        <v>2</v>
      </c>
    </row>
    <row r="424" spans="1:66" ht="24.75" customHeight="1" x14ac:dyDescent="0.5">
      <c r="A424" s="40" t="s">
        <v>360</v>
      </c>
      <c r="B424" s="40" t="s">
        <v>361</v>
      </c>
      <c r="C424" s="50" t="s">
        <v>362</v>
      </c>
      <c r="D424" s="51">
        <v>424</v>
      </c>
      <c r="E424" s="16" t="str">
        <f>A424&amp;"+"&amp;C424</f>
        <v>Dental_Claims_Line+Dental_Quadrant</v>
      </c>
      <c r="F424" s="39"/>
      <c r="G424" s="25" t="s">
        <v>784</v>
      </c>
      <c r="H424" s="8" t="s">
        <v>7</v>
      </c>
      <c r="I424" s="6"/>
      <c r="J424" s="6" t="s">
        <v>514</v>
      </c>
      <c r="K424" s="6" t="s">
        <v>244</v>
      </c>
      <c r="L424" s="6">
        <v>2</v>
      </c>
    </row>
    <row r="425" spans="1:66" ht="24.75" customHeight="1" x14ac:dyDescent="0.5">
      <c r="A425" s="40" t="s">
        <v>360</v>
      </c>
      <c r="B425" s="40" t="s">
        <v>361</v>
      </c>
      <c r="C425" s="50" t="s">
        <v>363</v>
      </c>
      <c r="D425" s="51">
        <v>425</v>
      </c>
      <c r="E425" s="16" t="str">
        <f t="shared" si="15"/>
        <v>Dental_Claims_Line+Tooth_Number</v>
      </c>
      <c r="F425" s="39"/>
      <c r="G425" s="25" t="s">
        <v>784</v>
      </c>
      <c r="H425" s="8" t="s">
        <v>7</v>
      </c>
      <c r="I425" s="6"/>
      <c r="J425" s="6" t="s">
        <v>515</v>
      </c>
      <c r="K425" s="6" t="s">
        <v>244</v>
      </c>
      <c r="L425" s="6">
        <v>20</v>
      </c>
    </row>
    <row r="426" spans="1:66" ht="24.75" customHeight="1" x14ac:dyDescent="0.5">
      <c r="A426" s="40" t="s">
        <v>360</v>
      </c>
      <c r="B426" s="40" t="s">
        <v>361</v>
      </c>
      <c r="C426" s="50" t="s">
        <v>364</v>
      </c>
      <c r="D426" s="51">
        <v>426</v>
      </c>
      <c r="E426" s="16" t="str">
        <f t="shared" si="15"/>
        <v>Dental_Claims_Line+Tooth_Surface</v>
      </c>
      <c r="F426" s="39"/>
      <c r="G426" s="25" t="s">
        <v>784</v>
      </c>
      <c r="H426" s="8" t="s">
        <v>7</v>
      </c>
      <c r="I426" s="6"/>
      <c r="J426" s="6" t="s">
        <v>516</v>
      </c>
      <c r="K426" s="6" t="s">
        <v>244</v>
      </c>
      <c r="L426" s="6">
        <v>10</v>
      </c>
    </row>
    <row r="427" spans="1:66" ht="24.75" customHeight="1" x14ac:dyDescent="0.5">
      <c r="A427" s="40" t="s">
        <v>609</v>
      </c>
      <c r="B427" s="40" t="s">
        <v>11</v>
      </c>
      <c r="C427" s="50" t="s">
        <v>19</v>
      </c>
      <c r="D427" s="51">
        <v>427</v>
      </c>
      <c r="E427" s="16" t="str">
        <f t="shared" si="15"/>
        <v>Dental_Claims_Procedures+Claim_ID</v>
      </c>
      <c r="F427" s="39" t="str">
        <f t="array" ref="F427">IF(AND($G$427:$G$434=""),"","X")</f>
        <v>X</v>
      </c>
      <c r="G427" s="25" t="s">
        <v>784</v>
      </c>
      <c r="H427" s="8" t="s">
        <v>7</v>
      </c>
      <c r="I427" s="6" t="s">
        <v>6</v>
      </c>
      <c r="J427" s="6" t="s">
        <v>511</v>
      </c>
      <c r="K427" s="6" t="s">
        <v>245</v>
      </c>
      <c r="L427" s="6">
        <v>19</v>
      </c>
    </row>
    <row r="428" spans="1:66" ht="24.75" customHeight="1" x14ac:dyDescent="0.5">
      <c r="A428" s="40" t="s">
        <v>609</v>
      </c>
      <c r="B428" s="40" t="s">
        <v>545</v>
      </c>
      <c r="C428" s="50" t="s">
        <v>213</v>
      </c>
      <c r="D428" s="51">
        <v>428</v>
      </c>
      <c r="E428" s="16" t="str">
        <f t="shared" si="15"/>
        <v>Dental_Claims_Procedures+ICD_Vers_Flag</v>
      </c>
      <c r="F428" s="39" t="str">
        <f>IF(G429="","","X")</f>
        <v>X</v>
      </c>
      <c r="G428" s="25" t="s">
        <v>784</v>
      </c>
      <c r="H428" s="8" t="s">
        <v>7</v>
      </c>
      <c r="I428" s="6"/>
      <c r="J428" s="6" t="s">
        <v>577</v>
      </c>
      <c r="K428" s="6" t="s">
        <v>244</v>
      </c>
      <c r="L428" s="6">
        <v>1</v>
      </c>
    </row>
    <row r="429" spans="1:66" ht="24.75" customHeight="1" x14ac:dyDescent="0.5">
      <c r="A429" s="40" t="s">
        <v>609</v>
      </c>
      <c r="B429" s="40" t="s">
        <v>545</v>
      </c>
      <c r="C429" s="50" t="s">
        <v>104</v>
      </c>
      <c r="D429" s="51">
        <v>429</v>
      </c>
      <c r="E429" s="16" t="str">
        <f t="shared" si="15"/>
        <v>Dental_Claims_Procedures+Procedure_Cd</v>
      </c>
      <c r="F429" s="39"/>
      <c r="G429" s="25" t="s">
        <v>784</v>
      </c>
      <c r="H429" s="8" t="s">
        <v>7</v>
      </c>
      <c r="I429" s="6" t="s">
        <v>370</v>
      </c>
      <c r="J429" s="6" t="s">
        <v>422</v>
      </c>
      <c r="K429" s="6" t="s">
        <v>244</v>
      </c>
      <c r="L429" s="6">
        <v>7</v>
      </c>
    </row>
    <row r="430" spans="1:66" ht="24.75" customHeight="1" x14ac:dyDescent="0.5">
      <c r="A430" s="40" t="s">
        <v>609</v>
      </c>
      <c r="B430" s="40" t="s">
        <v>545</v>
      </c>
      <c r="C430" s="50" t="s">
        <v>297</v>
      </c>
      <c r="D430" s="51">
        <v>430</v>
      </c>
      <c r="E430" s="16" t="str">
        <f t="shared" si="15"/>
        <v>Dental_Claims_Procedures+Seq_Num</v>
      </c>
      <c r="F430" s="39"/>
      <c r="G430" s="25" t="s">
        <v>784</v>
      </c>
      <c r="H430" s="8" t="s">
        <v>7</v>
      </c>
      <c r="I430" s="6" t="s">
        <v>370</v>
      </c>
      <c r="J430" s="6" t="s">
        <v>423</v>
      </c>
      <c r="K430" s="6" t="s">
        <v>245</v>
      </c>
      <c r="L430" s="6">
        <v>19</v>
      </c>
    </row>
    <row r="431" spans="1:66" ht="24.75" customHeight="1" x14ac:dyDescent="0.5">
      <c r="A431" s="40" t="s">
        <v>609</v>
      </c>
      <c r="B431" s="40" t="s">
        <v>16</v>
      </c>
      <c r="C431" s="50" t="s">
        <v>105</v>
      </c>
      <c r="D431" s="51">
        <v>431</v>
      </c>
      <c r="E431" s="16" t="str">
        <f t="shared" si="15"/>
        <v>Dental_Claims_Procedures+Procedure_Dt</v>
      </c>
      <c r="F431" s="39"/>
      <c r="G431" s="25" t="s">
        <v>784</v>
      </c>
      <c r="H431" s="8" t="s">
        <v>5</v>
      </c>
      <c r="I431" s="6" t="s">
        <v>368</v>
      </c>
      <c r="J431" s="6" t="s">
        <v>424</v>
      </c>
      <c r="K431" s="6" t="s">
        <v>16</v>
      </c>
      <c r="L431" s="6">
        <v>10</v>
      </c>
    </row>
    <row r="432" spans="1:66" ht="24.75" customHeight="1" x14ac:dyDescent="0.5">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5">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5">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5">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5">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5">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5">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5">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5">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5">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5">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5">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5">
      <c r="A445" s="40" t="s">
        <v>593</v>
      </c>
      <c r="B445" s="40" t="s">
        <v>361</v>
      </c>
      <c r="C445" s="50"/>
      <c r="D445" s="51">
        <v>445</v>
      </c>
      <c r="E445" s="16" t="str">
        <f t="shared" si="15"/>
        <v>Dim_Dental_Quadrants+</v>
      </c>
      <c r="F445" s="39" t="str">
        <f>IF(G424="","","X")</f>
        <v>X</v>
      </c>
      <c r="G445" s="25" t="s">
        <v>784</v>
      </c>
      <c r="H445" s="8" t="s">
        <v>7</v>
      </c>
      <c r="I445" s="6"/>
      <c r="J445" s="6" t="s">
        <v>653</v>
      </c>
      <c r="K445" s="6"/>
      <c r="L445" s="6"/>
    </row>
    <row r="446" spans="1:66" ht="24.75" customHeight="1" x14ac:dyDescent="0.5">
      <c r="A446" s="40" t="s">
        <v>594</v>
      </c>
      <c r="B446" s="40" t="s">
        <v>361</v>
      </c>
      <c r="C446" s="50"/>
      <c r="D446" s="51">
        <v>446</v>
      </c>
      <c r="E446" s="16" t="str">
        <f t="shared" si="15"/>
        <v>Dim_Tooth_Numbers+</v>
      </c>
      <c r="F446" s="39" t="str">
        <f>IF(G425="","","X")</f>
        <v>X</v>
      </c>
      <c r="G446" s="25" t="s">
        <v>784</v>
      </c>
      <c r="H446" s="8" t="s">
        <v>7</v>
      </c>
      <c r="I446" s="6"/>
      <c r="J446" s="6" t="s">
        <v>654</v>
      </c>
      <c r="K446" s="6"/>
      <c r="L446" s="6"/>
    </row>
    <row r="447" spans="1:66" ht="24.75" customHeight="1" x14ac:dyDescent="0.5">
      <c r="A447" s="40" t="s">
        <v>595</v>
      </c>
      <c r="B447" s="40" t="s">
        <v>361</v>
      </c>
      <c r="C447" s="50"/>
      <c r="D447" s="51">
        <v>447</v>
      </c>
      <c r="E447" s="16" t="str">
        <f t="shared" si="15"/>
        <v>Dim_Tooth_Surfaces+</v>
      </c>
      <c r="F447" s="39" t="str">
        <f>IF(G426="","","X")</f>
        <v>X</v>
      </c>
      <c r="G447" s="25" t="s">
        <v>784</v>
      </c>
      <c r="H447" s="8" t="s">
        <v>7</v>
      </c>
      <c r="I447" s="6"/>
      <c r="J447" s="6" t="s">
        <v>655</v>
      </c>
      <c r="K447" s="6"/>
      <c r="L447" s="6"/>
    </row>
    <row r="448" spans="1:66" ht="24.75" customHeight="1" x14ac:dyDescent="0.5">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5">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5">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5">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5">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5">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5">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5">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75" x14ac:dyDescent="0.5">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75" x14ac:dyDescent="0.5">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75" x14ac:dyDescent="0.5">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1.95" customHeight="1" x14ac:dyDescent="0.5">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4"/>
      <c r="B465"/>
      <c r="C465"/>
      <c r="D465" s="52"/>
      <c r="E465"/>
      <c r="F465"/>
      <c r="G465" s="26"/>
      <c r="I465"/>
      <c r="J465"/>
      <c r="K465"/>
      <c r="L465"/>
    </row>
    <row r="466" spans="1:12" s="1" customFormat="1" x14ac:dyDescent="0.25">
      <c r="A466" s="54"/>
      <c r="B466"/>
      <c r="C466"/>
      <c r="D466" s="52"/>
      <c r="E466"/>
      <c r="F466"/>
      <c r="G466" s="26"/>
      <c r="I466"/>
      <c r="J466"/>
      <c r="K466"/>
      <c r="L466"/>
    </row>
    <row r="467" spans="1:12" s="1" customFormat="1" x14ac:dyDescent="0.25">
      <c r="A467" s="54"/>
      <c r="B467"/>
      <c r="C467"/>
      <c r="D467" s="52"/>
      <c r="E467"/>
      <c r="F467"/>
      <c r="G467" s="26"/>
      <c r="I467"/>
      <c r="J467"/>
      <c r="K467"/>
      <c r="L467"/>
    </row>
    <row r="468" spans="1:12" s="1" customFormat="1" x14ac:dyDescent="0.25">
      <c r="A468"/>
      <c r="B468"/>
      <c r="C468"/>
      <c r="D468" s="52"/>
      <c r="E468"/>
      <c r="F468"/>
      <c r="G468" s="26"/>
      <c r="I468"/>
      <c r="J468"/>
      <c r="K468"/>
      <c r="L468"/>
    </row>
    <row r="469" spans="1:12" s="1" customFormat="1" x14ac:dyDescent="0.25">
      <c r="A469"/>
      <c r="B469"/>
      <c r="C469"/>
      <c r="D469" s="52"/>
      <c r="E469"/>
      <c r="F469"/>
      <c r="G469" s="26"/>
      <c r="I469"/>
      <c r="J469"/>
      <c r="K469"/>
      <c r="L469"/>
    </row>
  </sheetData>
  <sheetProtection algorithmName="SHA-512" hashValue="zrHcL1y5zDXkaLS2RMi3mvhoXmgzQIUNRExJ3v62ri32tI1N7ep9nSPTe86arWmBQky9s7kyxGnbrHV4D0Ep8w==" saltValue="kbBQgLhCTDjUWPEWLI5EkQ=="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91" zoomScaleNormal="91" workbookViewId="0">
      <selection activeCell="G11" sqref="G11"/>
    </sheetView>
  </sheetViews>
  <sheetFormatPr defaultColWidth="8.85546875"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1" t="s">
        <v>780</v>
      </c>
      <c r="B1" s="60"/>
      <c r="C1" s="60"/>
      <c r="D1" s="60"/>
      <c r="E1" s="60"/>
      <c r="F1" s="60"/>
      <c r="G1" s="60"/>
      <c r="H1" s="60"/>
      <c r="I1" s="60"/>
      <c r="J1" s="60"/>
      <c r="K1" s="60"/>
    </row>
    <row r="2" spans="1:11" ht="54"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A8" zoomScale="80" zoomScaleNormal="80" workbookViewId="0">
      <selection activeCell="C16" sqref="C16"/>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2" t="s">
        <v>778</v>
      </c>
      <c r="B1" s="63"/>
      <c r="C1" s="63"/>
      <c r="D1" s="63"/>
    </row>
    <row r="2" spans="1:5" ht="58.5" x14ac:dyDescent="0.4">
      <c r="A2" s="69" t="s">
        <v>557</v>
      </c>
      <c r="B2" s="42" t="s">
        <v>760</v>
      </c>
      <c r="C2" s="72"/>
      <c r="D2" s="73"/>
    </row>
    <row r="3" spans="1:5" ht="39" x14ac:dyDescent="0.4">
      <c r="A3" s="70"/>
      <c r="B3" s="42" t="s">
        <v>755</v>
      </c>
      <c r="C3" s="72"/>
      <c r="D3" s="73"/>
      <c r="E3" s="32"/>
    </row>
    <row r="4" spans="1:5" ht="39" x14ac:dyDescent="0.4">
      <c r="A4" s="70"/>
      <c r="B4" s="42" t="s">
        <v>756</v>
      </c>
      <c r="C4" s="64" t="s">
        <v>795</v>
      </c>
      <c r="D4" s="65"/>
      <c r="E4" s="32"/>
    </row>
    <row r="5" spans="1:5" ht="39" x14ac:dyDescent="0.4">
      <c r="A5" s="70"/>
      <c r="B5" s="42" t="s">
        <v>757</v>
      </c>
      <c r="C5" s="64"/>
      <c r="D5" s="65"/>
      <c r="E5" s="32"/>
    </row>
    <row r="6" spans="1:5" ht="39" x14ac:dyDescent="0.4">
      <c r="A6" s="70"/>
      <c r="B6" s="42" t="s">
        <v>758</v>
      </c>
      <c r="C6" s="64"/>
      <c r="D6" s="65"/>
      <c r="E6" s="32"/>
    </row>
    <row r="7" spans="1:5" ht="39.75" thickBot="1" x14ac:dyDescent="0.45">
      <c r="A7" s="71"/>
      <c r="B7" s="42" t="s">
        <v>759</v>
      </c>
      <c r="C7" s="74"/>
      <c r="D7" s="75"/>
    </row>
    <row r="8" spans="1:5" ht="25.5" thickBot="1" x14ac:dyDescent="0.55000000000000004">
      <c r="A8" s="76" t="s">
        <v>621</v>
      </c>
      <c r="B8" s="78" t="s">
        <v>191</v>
      </c>
      <c r="C8" s="34" t="s">
        <v>622</v>
      </c>
      <c r="D8" s="34" t="s">
        <v>633</v>
      </c>
    </row>
    <row r="9" spans="1:5" ht="48" thickBot="1" x14ac:dyDescent="0.3">
      <c r="A9" s="77"/>
      <c r="B9" s="79"/>
      <c r="C9" s="46" t="s">
        <v>754</v>
      </c>
      <c r="D9" s="47" t="s">
        <v>632</v>
      </c>
    </row>
    <row r="10" spans="1:5" ht="25.5" thickBot="1" x14ac:dyDescent="0.55000000000000004">
      <c r="A10" s="67" t="s">
        <v>519</v>
      </c>
      <c r="B10" s="68"/>
      <c r="C10" s="9" t="s">
        <v>623</v>
      </c>
      <c r="D10" s="9" t="s">
        <v>623</v>
      </c>
    </row>
    <row r="11" spans="1:5" ht="31.5" x14ac:dyDescent="0.25">
      <c r="A11" s="43" t="s">
        <v>199</v>
      </c>
      <c r="B11" s="44" t="s">
        <v>777</v>
      </c>
      <c r="C11" s="12" t="s">
        <v>787</v>
      </c>
      <c r="D11" s="12"/>
    </row>
    <row r="12" spans="1:5" ht="31.5" x14ac:dyDescent="0.25">
      <c r="A12" s="45" t="s">
        <v>520</v>
      </c>
      <c r="B12" s="44" t="s">
        <v>559</v>
      </c>
      <c r="C12" s="12" t="s">
        <v>786</v>
      </c>
      <c r="D12" s="12"/>
    </row>
    <row r="13" spans="1:5" ht="16.5" thickBot="1" x14ac:dyDescent="0.3">
      <c r="A13" s="45" t="s">
        <v>548</v>
      </c>
      <c r="B13" s="44" t="s">
        <v>558</v>
      </c>
      <c r="C13" s="12"/>
      <c r="D13" s="17"/>
    </row>
    <row r="14" spans="1:5" ht="25.5" thickBot="1" x14ac:dyDescent="0.55000000000000004">
      <c r="A14" s="67" t="s">
        <v>624</v>
      </c>
      <c r="B14" s="68"/>
      <c r="C14" s="10" t="s">
        <v>634</v>
      </c>
      <c r="D14" s="10" t="s">
        <v>634</v>
      </c>
    </row>
    <row r="15" spans="1:5" ht="31.5" x14ac:dyDescent="0.25">
      <c r="A15" s="48" t="s">
        <v>203</v>
      </c>
      <c r="B15" s="49" t="s">
        <v>204</v>
      </c>
      <c r="C15" s="13"/>
      <c r="D15" s="13"/>
    </row>
    <row r="16" spans="1:5" ht="15.75" x14ac:dyDescent="0.25">
      <c r="A16" s="43" t="s">
        <v>517</v>
      </c>
      <c r="B16" s="44" t="s">
        <v>544</v>
      </c>
      <c r="C16" s="12" t="s">
        <v>544</v>
      </c>
      <c r="D16" s="12"/>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t="s">
        <v>785</v>
      </c>
      <c r="D25" s="12"/>
    </row>
    <row r="26" spans="1:4" ht="31.5" x14ac:dyDescent="0.25">
      <c r="A26" s="43" t="s">
        <v>192</v>
      </c>
      <c r="B26" s="44" t="s">
        <v>193</v>
      </c>
      <c r="C26" s="59" t="s">
        <v>789</v>
      </c>
      <c r="D26" s="59" t="s">
        <v>788</v>
      </c>
    </row>
    <row r="27" spans="1:4" ht="31.5" x14ac:dyDescent="0.25">
      <c r="A27" s="43" t="s">
        <v>194</v>
      </c>
      <c r="B27" s="44" t="s">
        <v>195</v>
      </c>
      <c r="C27" s="59"/>
      <c r="D27" s="12"/>
    </row>
    <row r="28" spans="1:4" ht="31.5" x14ac:dyDescent="0.25">
      <c r="A28" s="43" t="s">
        <v>197</v>
      </c>
      <c r="B28" s="44" t="s">
        <v>198</v>
      </c>
      <c r="C28" s="12"/>
      <c r="D28" s="12"/>
    </row>
    <row r="29" spans="1:4" ht="31.5" x14ac:dyDescent="0.25">
      <c r="A29" s="43" t="s">
        <v>525</v>
      </c>
      <c r="B29" s="44" t="s">
        <v>779</v>
      </c>
      <c r="C29" s="12"/>
      <c r="D29" s="12"/>
    </row>
    <row r="30" spans="1:4" ht="47.25" x14ac:dyDescent="0.25">
      <c r="A30" s="43" t="s">
        <v>752</v>
      </c>
      <c r="B30" s="44" t="s">
        <v>753</v>
      </c>
      <c r="C30" s="12"/>
      <c r="D30" s="12"/>
    </row>
    <row r="31" spans="1:4" ht="15.75" x14ac:dyDescent="0.25">
      <c r="A31" s="43" t="s">
        <v>4</v>
      </c>
      <c r="B31" s="44"/>
      <c r="C31" s="12"/>
      <c r="D31" s="12"/>
    </row>
    <row r="32" spans="1:4" x14ac:dyDescent="0.25">
      <c r="A32" s="66"/>
      <c r="B32" s="66"/>
      <c r="C32" s="66"/>
      <c r="D32" s="66"/>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Specifications'!A357</f>
        <v>Dental_Claims_Header</v>
      </c>
      <c r="B2" t="str">
        <f>'Element Specifications'!C357</f>
        <v>Allowed_Amt</v>
      </c>
      <c r="C2" s="38" t="str">
        <f>'Element Specifications'!G357</f>
        <v>X</v>
      </c>
    </row>
    <row r="3" spans="1:3" x14ac:dyDescent="0.25">
      <c r="A3" t="str">
        <f>'Element Specifications'!A366</f>
        <v>Dental_Claims_Header</v>
      </c>
      <c r="B3" t="str">
        <f>'Element Specifications'!C366</f>
        <v>Bill_Type_Cd</v>
      </c>
      <c r="C3" s="38" t="str">
        <f>'Element Specifications'!G366</f>
        <v>X</v>
      </c>
    </row>
    <row r="4" spans="1:3" x14ac:dyDescent="0.25">
      <c r="A4" t="str">
        <f>'Element Specifications'!A367</f>
        <v>Dental_Claims_Header</v>
      </c>
      <c r="B4" t="str">
        <f>'Element Specifications'!C367</f>
        <v>Bill_Type_Desc</v>
      </c>
      <c r="C4" s="38" t="str">
        <f>'Element Specifications'!G367</f>
        <v>X</v>
      </c>
    </row>
    <row r="5" spans="1:3" x14ac:dyDescent="0.25">
      <c r="A5" t="str">
        <f>'Element Specifications'!A338</f>
        <v>Dental_Claims_Header</v>
      </c>
      <c r="B5" t="str">
        <f>'Element Specifications'!C338</f>
        <v>Billing_Provider_Composite_ID</v>
      </c>
      <c r="C5" s="38" t="str">
        <f>'Element Specifications'!G338</f>
        <v>X</v>
      </c>
    </row>
    <row r="6" spans="1:3" x14ac:dyDescent="0.25">
      <c r="A6" t="str">
        <f>'Element Specifications'!A368</f>
        <v>Dental_Claims_Header</v>
      </c>
      <c r="B6" t="str">
        <f>'Element Specifications'!C368</f>
        <v>Capitation_Flag</v>
      </c>
      <c r="C6" s="38" t="str">
        <f>'Element Specifications'!G368</f>
        <v>X</v>
      </c>
    </row>
    <row r="7" spans="1:3" x14ac:dyDescent="0.25">
      <c r="A7" t="str">
        <f>'Element Specifications'!A358</f>
        <v>Dental_Claims_Header</v>
      </c>
      <c r="B7" t="str">
        <f>'Element Specifications'!C358</f>
        <v>Charge_Amt</v>
      </c>
      <c r="C7" s="38">
        <f>'Element Specifications'!G358</f>
        <v>0</v>
      </c>
    </row>
    <row r="8" spans="1:3" x14ac:dyDescent="0.25">
      <c r="A8" t="str">
        <f>'Element Specifications'!A339</f>
        <v>Dental_Claims_Header</v>
      </c>
      <c r="B8" t="str">
        <f>'Element Specifications'!C339</f>
        <v>Claim_ID</v>
      </c>
      <c r="C8" s="38" t="str">
        <f>'Element Specifications'!G339</f>
        <v>X</v>
      </c>
    </row>
    <row r="9" spans="1:3" x14ac:dyDescent="0.25">
      <c r="A9" t="str">
        <f>'Element Specifications'!A369</f>
        <v>Dental_Claims_Header</v>
      </c>
      <c r="B9" t="str">
        <f>'Element Specifications'!C369</f>
        <v>Claim_Status_Cd</v>
      </c>
      <c r="C9" s="38" t="str">
        <f>'Element Specifications'!G369</f>
        <v>X</v>
      </c>
    </row>
    <row r="10" spans="1:3" x14ac:dyDescent="0.25">
      <c r="A10" t="str">
        <f>'Element Specifications'!A370</f>
        <v>Dental_Claims_Header</v>
      </c>
      <c r="B10" t="str">
        <f>'Element Specifications'!C370</f>
        <v>Claim_Type_Cd</v>
      </c>
      <c r="C10" s="38" t="str">
        <f>'Element Specifications'!G370</f>
        <v>X</v>
      </c>
    </row>
    <row r="11" spans="1:3" x14ac:dyDescent="0.25">
      <c r="A11" t="str">
        <f>'Element Specifications'!A371</f>
        <v>Dental_Claims_Header</v>
      </c>
      <c r="B11" t="str">
        <f>'Element Specifications'!C371</f>
        <v>COB_Flag</v>
      </c>
      <c r="C11" s="38" t="str">
        <f>'Element Specifications'!G371</f>
        <v>X</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f>'Element Specifications'!G361</f>
        <v>0</v>
      </c>
    </row>
    <row r="15" spans="1:3" x14ac:dyDescent="0.25">
      <c r="A15" t="str">
        <f>'Element Specifications'!A372</f>
        <v>Dental_Claims_Header</v>
      </c>
      <c r="B15" t="str">
        <f>'Element Specifications'!C372</f>
        <v>Dental_Carrier_Flag</v>
      </c>
      <c r="C15" s="38" t="str">
        <f>'Element Specifications'!G372</f>
        <v>X</v>
      </c>
    </row>
    <row r="16" spans="1:3" x14ac:dyDescent="0.25">
      <c r="A16" t="str">
        <f>'Element Specifications'!A373</f>
        <v>Dental_Claims_Header</v>
      </c>
      <c r="B16" t="str">
        <f>'Element Specifications'!C373</f>
        <v>Dental_Flag</v>
      </c>
      <c r="C16" s="38" t="str">
        <f>'Element Specifications'!G373</f>
        <v>X</v>
      </c>
    </row>
    <row r="17" spans="1:3" x14ac:dyDescent="0.25">
      <c r="A17" t="str">
        <f>'Element Specifications'!A342</f>
        <v>Dental_Claims_Header</v>
      </c>
      <c r="B17" t="str">
        <f>'Element Specifications'!C342</f>
        <v>ICD_Primary_Procedure_Cd</v>
      </c>
      <c r="C17" s="38" t="str">
        <f>'Element Specifications'!G342</f>
        <v>X</v>
      </c>
    </row>
    <row r="18" spans="1:3" x14ac:dyDescent="0.25">
      <c r="A18" t="str">
        <f>'Element Specifications'!A343</f>
        <v>Dental_Claims_Header</v>
      </c>
      <c r="B18" t="str">
        <f>'Element Specifications'!C343</f>
        <v>ICD_Vers_Flag</v>
      </c>
      <c r="C18" s="38" t="str">
        <f>'Element Specifications'!G343</f>
        <v>X</v>
      </c>
    </row>
    <row r="19" spans="1:3" x14ac:dyDescent="0.25">
      <c r="A19" t="str">
        <f>'Element Specifications'!A374</f>
        <v>Dental_Claims_Header</v>
      </c>
      <c r="B19" t="str">
        <f>'Element Specifications'!C374</f>
        <v>Insurance_Product_Type_Cd</v>
      </c>
      <c r="C19" s="38" t="str">
        <f>'Element Specifications'!G374</f>
        <v>X</v>
      </c>
    </row>
    <row r="20" spans="1:3" x14ac:dyDescent="0.25">
      <c r="A20" t="str">
        <f>'Element Specifications'!A375</f>
        <v>Dental_Claims_Header</v>
      </c>
      <c r="B20" t="str">
        <f>'Element Specifications'!C375</f>
        <v>Insurance_Product_Type_Desc</v>
      </c>
      <c r="C20" s="38" t="str">
        <f>'Element Specifications'!G375</f>
        <v>X</v>
      </c>
    </row>
    <row r="21" spans="1:3" x14ac:dyDescent="0.25">
      <c r="A21" t="str">
        <f>'Element Specifications'!A376</f>
        <v>Dental_Claims_Header</v>
      </c>
      <c r="B21" t="str">
        <f>'Element Specifications'!C376</f>
        <v>Line_Count</v>
      </c>
      <c r="C21" s="38" t="str">
        <f>'Element Specifications'!G376</f>
        <v>X</v>
      </c>
    </row>
    <row r="22" spans="1:3" x14ac:dyDescent="0.25">
      <c r="A22" t="str">
        <f>'Element Specifications'!A377</f>
        <v>Dental_Claims_Header</v>
      </c>
      <c r="B22" t="str">
        <f>'Element Specifications'!C377</f>
        <v>Line_of_Business_Cd</v>
      </c>
      <c r="C22" s="38" t="str">
        <f>'Element Specifications'!G377</f>
        <v>X</v>
      </c>
    </row>
    <row r="23" spans="1:3" x14ac:dyDescent="0.25">
      <c r="A23" t="str">
        <f>'Element Specifications'!A340</f>
        <v>Dental_Claims_Header</v>
      </c>
      <c r="B23" t="str">
        <f>'Element Specifications'!C340</f>
        <v>Member_Composite_ID</v>
      </c>
      <c r="C23" s="38" t="str">
        <f>'Element Specifications'!G340</f>
        <v>X</v>
      </c>
    </row>
    <row r="24" spans="1:3" x14ac:dyDescent="0.25">
      <c r="A24" t="str">
        <f>'Element Specifications'!A378</f>
        <v>Dental_Claims_Header</v>
      </c>
      <c r="B24" t="str">
        <f>'Element Specifications'!C378</f>
        <v>Member_Eligible_Flag</v>
      </c>
      <c r="C24" s="38" t="str">
        <f>'Element Specifications'!G378</f>
        <v>X</v>
      </c>
    </row>
    <row r="25" spans="1:3" x14ac:dyDescent="0.25">
      <c r="A25" t="str">
        <f>'Element Specifications'!A341</f>
        <v>Dental_Claims_Header</v>
      </c>
      <c r="B25" t="str">
        <f>'Element Specifications'!C341</f>
        <v>Member_ID</v>
      </c>
      <c r="C25" s="38" t="str">
        <f>'Element Specifications'!G341</f>
        <v>X</v>
      </c>
    </row>
    <row r="26" spans="1:3" x14ac:dyDescent="0.25">
      <c r="A26" t="str">
        <f>'Element Specifications'!A362</f>
        <v>Dental_Claims_Header</v>
      </c>
      <c r="B26" t="str">
        <f>'Element Specifications'!C362</f>
        <v>Member_Liability_Amt</v>
      </c>
      <c r="C26" s="38" t="str">
        <f>'Element Specifications'!G362</f>
        <v>X</v>
      </c>
    </row>
    <row r="27" spans="1:3" x14ac:dyDescent="0.25">
      <c r="A27" t="str">
        <f>'Element Specifications'!A345</f>
        <v>Dental_Claims_Header</v>
      </c>
      <c r="B27" t="str">
        <f>'Element Specifications'!C345</f>
        <v>Paid_Dt</v>
      </c>
      <c r="C27" s="38">
        <f>'Element Specifications'!G345</f>
        <v>0</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t="str">
        <f>'Element Specifications'!G379</f>
        <v>X</v>
      </c>
    </row>
    <row r="32" spans="1:3" x14ac:dyDescent="0.25">
      <c r="A32" t="str">
        <f>'Element Specifications'!A363</f>
        <v>Dental_Claims_Header</v>
      </c>
      <c r="B32" t="str">
        <f>'Element Specifications'!C363</f>
        <v>Plan_Covered_Amt</v>
      </c>
      <c r="C32" s="38">
        <f>'Element Specifications'!G363</f>
        <v>0</v>
      </c>
    </row>
    <row r="33" spans="1:3" x14ac:dyDescent="0.25">
      <c r="A33" t="str">
        <f>'Element Specifications'!A364</f>
        <v>Dental_Claims_Header</v>
      </c>
      <c r="B33" t="str">
        <f>'Element Specifications'!C364</f>
        <v>Plan_Paid_Amt</v>
      </c>
      <c r="C33" s="38" t="str">
        <f>'Element Specifications'!G364</f>
        <v>X</v>
      </c>
    </row>
    <row r="34" spans="1:3" x14ac:dyDescent="0.25">
      <c r="A34" t="str">
        <f>'Element Specifications'!A365</f>
        <v>Dental_Claims_Header</v>
      </c>
      <c r="B34" t="str">
        <f>'Element Specifications'!C365</f>
        <v>Prepaid_Amt</v>
      </c>
      <c r="C34" s="38" t="str">
        <f>'Element Specifications'!G365</f>
        <v>X</v>
      </c>
    </row>
    <row r="35" spans="1:3" x14ac:dyDescent="0.25">
      <c r="A35" t="str">
        <f>'Element Specifications'!A344</f>
        <v>Dental_Claims_Header</v>
      </c>
      <c r="B35" t="str">
        <f>'Element Specifications'!C344</f>
        <v>Principal_Diagnosis_Cd</v>
      </c>
      <c r="C35" s="38" t="str">
        <f>'Element Specifications'!G344</f>
        <v>X</v>
      </c>
    </row>
    <row r="36" spans="1:3" x14ac:dyDescent="0.25">
      <c r="A36" t="str">
        <f>'Element Specifications'!A349</f>
        <v>Dental_Claims_Header</v>
      </c>
      <c r="B36" t="str">
        <f>'Element Specifications'!C349</f>
        <v>Service_End_Dt</v>
      </c>
      <c r="C36" s="38" t="str">
        <f>'Element Specifications'!G349</f>
        <v>X</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t="str">
        <f>'Element Specifications'!G353</f>
        <v>X</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t="str">
        <f>'Element Specifications'!G402</f>
        <v>X</v>
      </c>
    </row>
    <row r="45" spans="1:3" x14ac:dyDescent="0.25">
      <c r="A45" t="str">
        <f>'Element Specifications'!A383</f>
        <v>Dental_Claims_Line</v>
      </c>
      <c r="B45" t="str">
        <f>'Element Specifications'!C383</f>
        <v>Billing_Provider_Composite_ID</v>
      </c>
      <c r="C45" s="38" t="str">
        <f>'Element Specifications'!G383</f>
        <v>X</v>
      </c>
    </row>
    <row r="46" spans="1:3" x14ac:dyDescent="0.25">
      <c r="A46" t="str">
        <f>'Element Specifications'!A412</f>
        <v>Dental_Claims_Line</v>
      </c>
      <c r="B46" t="str">
        <f>'Element Specifications'!C412</f>
        <v>Capitation_Flag</v>
      </c>
      <c r="C46" s="38" t="str">
        <f>'Element Specifications'!G412</f>
        <v>X</v>
      </c>
    </row>
    <row r="47" spans="1:3" x14ac:dyDescent="0.25">
      <c r="A47" t="str">
        <f>'Element Specifications'!A388</f>
        <v>Dental_Claims_Line</v>
      </c>
      <c r="B47" t="str">
        <f>'Element Specifications'!C388</f>
        <v>CPT4_Cd</v>
      </c>
      <c r="C47" s="38" t="str">
        <f>'Element Specifications'!G388</f>
        <v>X</v>
      </c>
    </row>
    <row r="48" spans="1:3" x14ac:dyDescent="0.25">
      <c r="A48" t="str">
        <f>'Element Specifications'!A389</f>
        <v>Dental_Claims_Line</v>
      </c>
      <c r="B48" t="str">
        <f>'Element Specifications'!C389</f>
        <v>CPT4_Mod1_Cd</v>
      </c>
      <c r="C48" s="38" t="str">
        <f>'Element Specifications'!G389</f>
        <v>X</v>
      </c>
    </row>
    <row r="49" spans="1:3" x14ac:dyDescent="0.25">
      <c r="A49" t="str">
        <f>'Element Specifications'!A390</f>
        <v>Dental_Claims_Line</v>
      </c>
      <c r="B49" t="str">
        <f>'Element Specifications'!C390</f>
        <v>CPT4_Mod2_Cd</v>
      </c>
      <c r="C49" s="38" t="str">
        <f>'Element Specifications'!G390</f>
        <v>X</v>
      </c>
    </row>
    <row r="50" spans="1:3" x14ac:dyDescent="0.25">
      <c r="A50" t="str">
        <f>'Element Specifications'!A391</f>
        <v>Dental_Claims_Line</v>
      </c>
      <c r="B50" t="str">
        <f>'Element Specifications'!C391</f>
        <v>CPT4_Mod3_Cd</v>
      </c>
      <c r="C50" s="38" t="str">
        <f>'Element Specifications'!G391</f>
        <v>X</v>
      </c>
    </row>
    <row r="51" spans="1:3" x14ac:dyDescent="0.25">
      <c r="A51" t="str">
        <f>'Element Specifications'!A392</f>
        <v>Dental_Claims_Line</v>
      </c>
      <c r="B51" t="str">
        <f>'Element Specifications'!C392</f>
        <v>CPT4_Mod4_Cd</v>
      </c>
      <c r="C51" s="38" t="str">
        <f>'Element Specifications'!G392</f>
        <v>X</v>
      </c>
    </row>
    <row r="52" spans="1:3" x14ac:dyDescent="0.25">
      <c r="A52" t="str">
        <f>'Element Specifications'!A401</f>
        <v>Dental_Claims_Line</v>
      </c>
      <c r="B52" t="str">
        <f>'Element Specifications'!C401</f>
        <v>Charge_Amt</v>
      </c>
      <c r="C52" s="38">
        <f>'Element Specifications'!G401</f>
        <v>0</v>
      </c>
    </row>
    <row r="53" spans="1:3" x14ac:dyDescent="0.25">
      <c r="A53" t="str">
        <f>'Element Specifications'!A384</f>
        <v>Dental_Claims_Line</v>
      </c>
      <c r="B53" t="str">
        <f>'Element Specifications'!C384</f>
        <v>Claim_ID</v>
      </c>
      <c r="C53" s="38" t="str">
        <f>'Element Specifications'!G384</f>
        <v>X</v>
      </c>
    </row>
    <row r="54" spans="1:3" x14ac:dyDescent="0.25">
      <c r="A54" t="str">
        <f>'Element Specifications'!A416</f>
        <v>Dental_Claims_Line</v>
      </c>
      <c r="B54" t="str">
        <f>'Element Specifications'!C416</f>
        <v>Claim_Status_Cd</v>
      </c>
      <c r="C54" s="38" t="str">
        <f>'Element Specifications'!G416</f>
        <v>X</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f>'Element Specifications'!G405</f>
        <v>0</v>
      </c>
    </row>
    <row r="58" spans="1:3" x14ac:dyDescent="0.25">
      <c r="A58" t="str">
        <f>'Element Specifications'!A413</f>
        <v>Dental_Claims_Line</v>
      </c>
      <c r="B58" t="str">
        <f>'Element Specifications'!C413</f>
        <v>Dental_Carrier_Flag</v>
      </c>
      <c r="C58" s="38" t="str">
        <f>'Element Specifications'!G413</f>
        <v>X</v>
      </c>
    </row>
    <row r="59" spans="1:3" x14ac:dyDescent="0.25">
      <c r="A59" t="str">
        <f>'Element Specifications'!A414</f>
        <v>Dental_Claims_Line</v>
      </c>
      <c r="B59" t="str">
        <f>'Element Specifications'!C414</f>
        <v>Dental_Flag</v>
      </c>
      <c r="C59" s="38" t="str">
        <f>'Element Specifications'!G414</f>
        <v>X</v>
      </c>
    </row>
    <row r="60" spans="1:3" x14ac:dyDescent="0.25">
      <c r="A60" t="str">
        <f>'Element Specifications'!A424</f>
        <v>Dental_Claims_Line</v>
      </c>
      <c r="B60" t="str">
        <f>'Element Specifications'!C424</f>
        <v>Dental_Quadrant</v>
      </c>
      <c r="C60" s="38" t="str">
        <f>'Element Specifications'!G424</f>
        <v>X</v>
      </c>
    </row>
    <row r="61" spans="1:3" x14ac:dyDescent="0.25">
      <c r="A61" t="str">
        <f>'Element Specifications'!A415</f>
        <v>Dental_Claims_Line</v>
      </c>
      <c r="B61" t="str">
        <f>'Element Specifications'!C415</f>
        <v>Line_No</v>
      </c>
      <c r="C61" s="38" t="str">
        <f>'Element Specifications'!G415</f>
        <v>X</v>
      </c>
    </row>
    <row r="62" spans="1:3" x14ac:dyDescent="0.25">
      <c r="A62" t="str">
        <f>'Element Specifications'!A385</f>
        <v>Dental_Claims_Line</v>
      </c>
      <c r="B62" t="str">
        <f>'Element Specifications'!C385</f>
        <v>Member_Composite_ID</v>
      </c>
      <c r="C62" s="38" t="str">
        <f>'Element Specifications'!G385</f>
        <v>X</v>
      </c>
    </row>
    <row r="63" spans="1:3" x14ac:dyDescent="0.25">
      <c r="A63" t="str">
        <f>'Element Specifications'!A386</f>
        <v>Dental_Claims_Line</v>
      </c>
      <c r="B63" t="str">
        <f>'Element Specifications'!C386</f>
        <v>Member_ID</v>
      </c>
      <c r="C63" s="38" t="str">
        <f>'Element Specifications'!G386</f>
        <v>X</v>
      </c>
    </row>
    <row r="64" spans="1:3" x14ac:dyDescent="0.25">
      <c r="A64" t="str">
        <f>'Element Specifications'!A406</f>
        <v>Dental_Claims_Line</v>
      </c>
      <c r="B64" t="str">
        <f>'Element Specifications'!C406</f>
        <v>Member_Liability_Amt</v>
      </c>
      <c r="C64" s="38" t="str">
        <f>'Element Specifications'!G406</f>
        <v>X</v>
      </c>
    </row>
    <row r="65" spans="1:3" x14ac:dyDescent="0.25">
      <c r="A65" t="str">
        <f>'Element Specifications'!A411</f>
        <v>Dental_Claims_Line</v>
      </c>
      <c r="B65" t="str">
        <f>'Element Specifications'!C411</f>
        <v>NDC_Cd</v>
      </c>
      <c r="C65" s="38" t="str">
        <f>'Element Specifications'!G411</f>
        <v>X</v>
      </c>
    </row>
    <row r="66" spans="1:3" x14ac:dyDescent="0.25">
      <c r="A66" t="str">
        <f>'Element Specifications'!A417</f>
        <v>Dental_Claims_Line</v>
      </c>
      <c r="B66" t="str">
        <f>'Element Specifications'!C417</f>
        <v>Place_of_Service_Cd</v>
      </c>
      <c r="C66" s="38" t="str">
        <f>'Element Specifications'!G417</f>
        <v>X</v>
      </c>
    </row>
    <row r="67" spans="1:3" x14ac:dyDescent="0.25">
      <c r="A67" t="str">
        <f>'Element Specifications'!A407</f>
        <v>Dental_Claims_Line</v>
      </c>
      <c r="B67" t="str">
        <f>'Element Specifications'!C407</f>
        <v>Plan_Covered_Amt</v>
      </c>
      <c r="C67" s="38">
        <f>'Element Specifications'!G407</f>
        <v>0</v>
      </c>
    </row>
    <row r="68" spans="1:3" x14ac:dyDescent="0.25">
      <c r="A68" t="str">
        <f>'Element Specifications'!A408</f>
        <v>Dental_Claims_Line</v>
      </c>
      <c r="B68" t="str">
        <f>'Element Specifications'!C408</f>
        <v>Plan_Paid_Amt</v>
      </c>
      <c r="C68" s="38" t="str">
        <f>'Element Specifications'!G408</f>
        <v>X</v>
      </c>
    </row>
    <row r="69" spans="1:3" x14ac:dyDescent="0.25">
      <c r="A69" t="str">
        <f>'Element Specifications'!A409</f>
        <v>Dental_Claims_Line</v>
      </c>
      <c r="B69" t="str">
        <f>'Element Specifications'!C409</f>
        <v>Prepaid_Amt</v>
      </c>
      <c r="C69" s="38" t="str">
        <f>'Element Specifications'!G409</f>
        <v>X</v>
      </c>
    </row>
    <row r="70" spans="1:3" x14ac:dyDescent="0.25">
      <c r="A70" t="str">
        <f>'Element Specifications'!A393</f>
        <v>Dental_Claims_Line</v>
      </c>
      <c r="B70" t="str">
        <f>'Element Specifications'!C393</f>
        <v>Service_End_Dt</v>
      </c>
      <c r="C70" s="38" t="str">
        <f>'Element Specifications'!G393</f>
        <v>X</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t="str">
        <f>'Element Specifications'!G387</f>
        <v>X</v>
      </c>
    </row>
    <row r="75" spans="1:3" x14ac:dyDescent="0.25">
      <c r="A75" t="str">
        <f>'Element Specifications'!A418</f>
        <v>Dental_Claims_Line</v>
      </c>
      <c r="B75" t="str">
        <f>'Element Specifications'!C418</f>
        <v>Service_Qty</v>
      </c>
      <c r="C75" s="38" t="str">
        <f>'Element Specifications'!G418</f>
        <v>X</v>
      </c>
    </row>
    <row r="76" spans="1:3" x14ac:dyDescent="0.25">
      <c r="A76" t="str">
        <f>'Element Specifications'!A397</f>
        <v>Dental_Claims_Line</v>
      </c>
      <c r="B76" t="str">
        <f>'Element Specifications'!C397</f>
        <v>Service_Start_Dt</v>
      </c>
      <c r="C76" s="38" t="str">
        <f>'Element Specifications'!G397</f>
        <v>X</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t="str">
        <f>'Element Specifications'!G425</f>
        <v>X</v>
      </c>
    </row>
    <row r="81" spans="1:3" x14ac:dyDescent="0.25">
      <c r="A81" t="str">
        <f>'Element Specifications'!A426</f>
        <v>Dental_Claims_Line</v>
      </c>
      <c r="B81" t="str">
        <f>'Element Specifications'!C426</f>
        <v>Tooth_Surface</v>
      </c>
      <c r="C81" s="38" t="str">
        <f>'Element Specifications'!G426</f>
        <v>X</v>
      </c>
    </row>
    <row r="82" spans="1:3" x14ac:dyDescent="0.25">
      <c r="A82" t="str">
        <f>'Element Specifications'!A427</f>
        <v>Dental_Claims_Procedures</v>
      </c>
      <c r="B82" t="str">
        <f>'Element Specifications'!C427</f>
        <v>Claim_ID</v>
      </c>
      <c r="C82" s="38" t="str">
        <f>'Element Specifications'!G427</f>
        <v>X</v>
      </c>
    </row>
    <row r="83" spans="1:3" x14ac:dyDescent="0.25">
      <c r="A83" t="str">
        <f>'Element Specifications'!A428</f>
        <v>Dental_Claims_Procedures</v>
      </c>
      <c r="B83" t="str">
        <f>'Element Specifications'!C428</f>
        <v>ICD_Vers_Flag</v>
      </c>
      <c r="C83" s="38" t="str">
        <f>'Element Specifications'!G428</f>
        <v>X</v>
      </c>
    </row>
    <row r="84" spans="1:3" x14ac:dyDescent="0.25">
      <c r="A84" t="str">
        <f>'Element Specifications'!A429</f>
        <v>Dental_Claims_Procedures</v>
      </c>
      <c r="B84" t="str">
        <f>'Element Specifications'!C429</f>
        <v>Procedure_Cd</v>
      </c>
      <c r="C84" s="38" t="str">
        <f>'Element Specifications'!G429</f>
        <v>X</v>
      </c>
    </row>
    <row r="85" spans="1:3" x14ac:dyDescent="0.25">
      <c r="A85" t="str">
        <f>'Element Specifications'!A430</f>
        <v>Dental_Claims_Procedures</v>
      </c>
      <c r="B85" t="str">
        <f>'Element Specifications'!C430</f>
        <v>Seq_Num</v>
      </c>
      <c r="C85" s="38" t="str">
        <f>'Element Specifications'!G430</f>
        <v>X</v>
      </c>
    </row>
    <row r="86" spans="1:3" x14ac:dyDescent="0.25">
      <c r="A86" t="str">
        <f>'Element Specifications'!A431</f>
        <v>Dental_Claims_Procedures</v>
      </c>
      <c r="B86" t="str">
        <f>'Element Specifications'!C431</f>
        <v>Procedure_Dt</v>
      </c>
      <c r="C86" s="38" t="str">
        <f>'Element Specifications'!G431</f>
        <v>X</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t="str">
        <f>'Element Specifications'!G455</f>
        <v>X</v>
      </c>
    </row>
    <row r="92" spans="1:3" x14ac:dyDescent="0.25">
      <c r="A92" t="str">
        <f>'Element Specifications'!A456</f>
        <v>DIM_Coverage_Types</v>
      </c>
      <c r="B92">
        <f>'Element Specifications'!C456</f>
        <v>0</v>
      </c>
      <c r="C92" s="38" t="str">
        <f>'Element Specifications'!G456</f>
        <v>X</v>
      </c>
    </row>
    <row r="93" spans="1:3" x14ac:dyDescent="0.25">
      <c r="A93" t="str">
        <f>'Element Specifications'!A445</f>
        <v>Dim_Dental_Quadrants</v>
      </c>
      <c r="B93">
        <f>'Element Specifications'!C445</f>
        <v>0</v>
      </c>
      <c r="C93" s="38" t="str">
        <f>'Element Specifications'!G445</f>
        <v>X</v>
      </c>
    </row>
    <row r="94" spans="1:3" x14ac:dyDescent="0.25">
      <c r="A94" t="str">
        <f>'Element Specifications'!A450</f>
        <v>DIM_Discharge_Statuses</v>
      </c>
      <c r="B94">
        <f>'Element Specifications'!C450</f>
        <v>0</v>
      </c>
      <c r="C94" s="38" t="str">
        <f>'Element Specifications'!G450</f>
        <v>X</v>
      </c>
    </row>
    <row r="95" spans="1:3" x14ac:dyDescent="0.25">
      <c r="A95" t="str">
        <f>'Element Specifications'!A452</f>
        <v>DIM_Ethnicities</v>
      </c>
      <c r="B95">
        <f>'Element Specifications'!C452</f>
        <v>0</v>
      </c>
      <c r="C95" s="38" t="str">
        <f>'Element Specifications'!G452</f>
        <v>X</v>
      </c>
    </row>
    <row r="96" spans="1:3" x14ac:dyDescent="0.25">
      <c r="A96" t="str">
        <f>'Element Specifications'!A453</f>
        <v>DIM_HSR</v>
      </c>
      <c r="B96">
        <f>'Element Specifications'!C453</f>
        <v>0</v>
      </c>
      <c r="C96" s="38" t="str">
        <f>'Element Specifications'!G453</f>
        <v>X</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t="str">
        <f>'Element Specifications'!G457</f>
        <v>X</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t="str">
        <f>'Element Specifications'!G454</f>
        <v>X</v>
      </c>
    </row>
    <row r="101" spans="1:3" x14ac:dyDescent="0.25">
      <c r="A101" t="str">
        <f>'Element Specifications'!A458</f>
        <v>DIM_Relationship_Codes</v>
      </c>
      <c r="B101">
        <f>'Element Specifications'!C458</f>
        <v>0</v>
      </c>
      <c r="C101" s="38" t="str">
        <f>'Element Specifications'!G458</f>
        <v>X</v>
      </c>
    </row>
    <row r="102" spans="1:3" x14ac:dyDescent="0.25">
      <c r="A102" t="str">
        <f>'Element Specifications'!A446</f>
        <v>Dim_Tooth_Numbers</v>
      </c>
      <c r="B102">
        <f>'Element Specifications'!C446</f>
        <v>0</v>
      </c>
      <c r="C102" s="38" t="str">
        <f>'Element Specifications'!G446</f>
        <v>X</v>
      </c>
    </row>
    <row r="103" spans="1:3" x14ac:dyDescent="0.25">
      <c r="A103" t="str">
        <f>'Element Specifications'!A447</f>
        <v>Dim_Tooth_Surfaces</v>
      </c>
      <c r="B103">
        <f>'Element Specifications'!C447</f>
        <v>0</v>
      </c>
      <c r="C103" s="38" t="str">
        <f>'Element Specifications'!G447</f>
        <v>X</v>
      </c>
    </row>
    <row r="104" spans="1:3" x14ac:dyDescent="0.25">
      <c r="A104" t="str">
        <f>'Element Specifications'!A459</f>
        <v>DIM_Urban_Rural_Frontier</v>
      </c>
      <c r="B104">
        <f>'Element Specifications'!C459</f>
        <v>0</v>
      </c>
      <c r="C104" s="38" t="str">
        <f>'Element Specifications'!G459</f>
        <v>X</v>
      </c>
    </row>
    <row r="105" spans="1:3" x14ac:dyDescent="0.25">
      <c r="A105" t="str">
        <f>'Element Specifications'!A218</f>
        <v>Member_Eligibility</v>
      </c>
      <c r="B105" t="str">
        <f>'Element Specifications'!C218</f>
        <v>Acturarial_Value</v>
      </c>
      <c r="C105" s="38">
        <f>'Element Specifications'!G218</f>
        <v>0</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t="str">
        <f>'Element Specifications'!G201</f>
        <v>X</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f>'Element Specifications'!G198</f>
        <v>0</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t="str">
        <f>'Element Specifications'!G55</f>
        <v>X</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t="str">
        <f>'Element Specifications'!G56</f>
        <v>X</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t="str">
        <f>'Element Specifications'!G65</f>
        <v>X</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f>'Element Specifications'!G21</f>
        <v>0</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f>'Element Specifications'!G39</f>
        <v>0</v>
      </c>
    </row>
    <row r="155" spans="1:3" x14ac:dyDescent="0.25">
      <c r="A155" t="str">
        <f>'Element Specifications'!A40</f>
        <v>Medical_Claims_Header</v>
      </c>
      <c r="B155" t="str">
        <f>'Element Specifications'!C40</f>
        <v>Plan_Paid_Amt</v>
      </c>
      <c r="C155" s="38" t="str">
        <f>'Element Specifications'!G40</f>
        <v>X</v>
      </c>
    </row>
    <row r="156" spans="1:3" x14ac:dyDescent="0.25">
      <c r="A156" t="str">
        <f>'Element Specifications'!A41</f>
        <v>Medical_Claims_Header</v>
      </c>
      <c r="B156" t="str">
        <f>'Element Specifications'!C41</f>
        <v>Prepaid_Amt</v>
      </c>
      <c r="C156" s="38" t="str">
        <f>'Element Specifications'!G41</f>
        <v>X</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f>'Element Specifications'!G15</f>
        <v>0</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f>'Element Specifications'!G34</f>
        <v>0</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f>'Element Specifications'!G35</f>
        <v>0</v>
      </c>
    </row>
    <row r="183" spans="1:3" x14ac:dyDescent="0.25">
      <c r="A183" t="str">
        <f>'Element Specifications'!A36</f>
        <v>Medical_Claims_Header</v>
      </c>
      <c r="B183" t="str">
        <f>'Element Specifications'!C36</f>
        <v>Copay_Amt</v>
      </c>
      <c r="C183" s="38">
        <f>'Element Specifications'!G36</f>
        <v>0</v>
      </c>
    </row>
    <row r="184" spans="1:3" x14ac:dyDescent="0.25">
      <c r="A184" t="str">
        <f>'Element Specifications'!A37</f>
        <v>Medical_Claims_Header</v>
      </c>
      <c r="B184" t="str">
        <f>'Element Specifications'!C37</f>
        <v>Deductible_Amt</v>
      </c>
      <c r="C184" s="38">
        <f>'Element Specifications'!G37</f>
        <v>0</v>
      </c>
    </row>
    <row r="185" spans="1:3" x14ac:dyDescent="0.25">
      <c r="A185" t="str">
        <f>'Element Specifications'!A53</f>
        <v>Medical_Claims_Header</v>
      </c>
      <c r="B185" t="str">
        <f>'Element Specifications'!C53</f>
        <v>Dental_Carrier_Flag</v>
      </c>
      <c r="C185" s="38" t="str">
        <f>'Element Specifications'!G53</f>
        <v>X</v>
      </c>
    </row>
    <row r="186" spans="1:3" x14ac:dyDescent="0.25">
      <c r="A186" t="str">
        <f>'Element Specifications'!A54</f>
        <v>Medical_Claims_Header</v>
      </c>
      <c r="B186" t="str">
        <f>'Element Specifications'!C54</f>
        <v>Dental_Flag</v>
      </c>
      <c r="C186" s="38" t="str">
        <f>'Element Specifications'!G54</f>
        <v>X</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f>'Element Specifications'!G93</f>
        <v>0</v>
      </c>
    </row>
    <row r="196" spans="1:3" x14ac:dyDescent="0.25">
      <c r="A196" t="str">
        <f>'Element Specifications'!A94</f>
        <v>Medical_Claims_Line</v>
      </c>
      <c r="B196" t="str">
        <f>'Element Specifications'!C94</f>
        <v>Plan_Paid_Amt</v>
      </c>
      <c r="C196" s="38" t="str">
        <f>'Element Specifications'!G94</f>
        <v>X</v>
      </c>
    </row>
    <row r="197" spans="1:3" x14ac:dyDescent="0.25">
      <c r="A197" t="str">
        <f>'Element Specifications'!A95</f>
        <v>Medical_Claims_Line</v>
      </c>
      <c r="B197" t="str">
        <f>'Element Specifications'!C95</f>
        <v>Prepaid_Amt</v>
      </c>
      <c r="C197" s="38" t="str">
        <f>'Element Specifications'!G95</f>
        <v>X</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f>'Element Specifications'!G87</f>
        <v>0</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f>'Element Specifications'!G89</f>
        <v>0</v>
      </c>
    </row>
    <row r="216" spans="1:3" x14ac:dyDescent="0.25">
      <c r="A216" t="str">
        <f>'Element Specifications'!A90</f>
        <v>Medical_Claims_Line</v>
      </c>
      <c r="B216" t="str">
        <f>'Element Specifications'!C90</f>
        <v>Copay_Amt</v>
      </c>
      <c r="C216" s="38">
        <f>'Element Specifications'!G90</f>
        <v>0</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f>'Element Specifications'!G91</f>
        <v>0</v>
      </c>
    </row>
    <row r="223" spans="1:3" x14ac:dyDescent="0.25">
      <c r="A223" t="str">
        <f>'Element Specifications'!A99</f>
        <v>Medical_Claims_Line</v>
      </c>
      <c r="B223" t="str">
        <f>'Element Specifications'!C99</f>
        <v>Dental_Carrier_Flag</v>
      </c>
      <c r="C223" s="38" t="str">
        <f>'Element Specifications'!G99</f>
        <v>X</v>
      </c>
    </row>
    <row r="224" spans="1:3" x14ac:dyDescent="0.25">
      <c r="A224" t="str">
        <f>'Element Specifications'!A100</f>
        <v>Medical_Claims_Line</v>
      </c>
      <c r="B224" t="str">
        <f>'Element Specifications'!C100</f>
        <v>Dental_Flag</v>
      </c>
      <c r="C224" s="38" t="str">
        <f>'Element Specifications'!G100</f>
        <v>X</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t="str">
        <f>'Element Specifications'!G223</f>
        <v>X</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t="str">
        <f>'Element Specifications'!G229</f>
        <v>X</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t="str">
        <f>'Element Specifications'!G227</f>
        <v>X</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t="str">
        <f>'Element Specifications'!G238</f>
        <v>X</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Specifications'!A251</f>
        <v>Member_Composite</v>
      </c>
      <c r="B254" t="str">
        <f>'Element Specifications'!C251</f>
        <v>Ethnicity_1_Cd</v>
      </c>
      <c r="C254" s="38" t="str">
        <f>'Element Specifications'!G251</f>
        <v>X</v>
      </c>
    </row>
    <row r="255" spans="1:3" x14ac:dyDescent="0.25">
      <c r="A255" t="str">
        <f>'Element Specifications'!A252</f>
        <v>Member_Composite</v>
      </c>
      <c r="B255" t="str">
        <f>'Element Specifications'!C252</f>
        <v>Ethnicity_2_Cd</v>
      </c>
      <c r="C255" s="38" t="str">
        <f>'Element Specifications'!G252</f>
        <v>X</v>
      </c>
    </row>
    <row r="256" spans="1:3" x14ac:dyDescent="0.25">
      <c r="A256" t="str">
        <f>'Element Specifications'!A253</f>
        <v>Member_Composite</v>
      </c>
      <c r="B256" t="str">
        <f>'Element Specifications'!C253</f>
        <v>Hispanic_Ind</v>
      </c>
      <c r="C256" s="38" t="str">
        <f>'Element Specifications'!G253</f>
        <v>X</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f>'Element Specifications'!G242</f>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t="str">
        <f>'Element Specifications'!G245</f>
        <v>X</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t="str">
        <f>'Element Specifications'!G249</f>
        <v>X</v>
      </c>
    </row>
    <row r="264" spans="1:3" x14ac:dyDescent="0.25">
      <c r="A264" t="str">
        <f>'Element Specifications'!A246</f>
        <v>Member_Composite</v>
      </c>
      <c r="B264" t="str">
        <f>'Element Specifications'!C246</f>
        <v>Member_State_Cd</v>
      </c>
      <c r="C264" s="38" t="str">
        <f>'Element Specifications'!G246</f>
        <v>X</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t="str">
        <f>'Element Specifications'!G247</f>
        <v>X</v>
      </c>
    </row>
    <row r="267" spans="1:3" x14ac:dyDescent="0.25">
      <c r="A267" t="str">
        <f>'Element Specifications'!A248</f>
        <v>Member_Composite</v>
      </c>
      <c r="B267" t="str">
        <f>'Element Specifications'!C248</f>
        <v>Member_Zip_Cd_3_Digit</v>
      </c>
      <c r="C267" s="38">
        <f>'Element Specifications'!G248</f>
        <v>0</v>
      </c>
    </row>
    <row r="268" spans="1:3" x14ac:dyDescent="0.25">
      <c r="A268" t="str">
        <f>'Element Specifications'!A256</f>
        <v>Member_Composite</v>
      </c>
      <c r="B268" t="str">
        <f>'Element Specifications'!C256</f>
        <v>Other_Ethnicity</v>
      </c>
      <c r="C268" s="38" t="str">
        <f>'Element Specifications'!G256</f>
        <v>X</v>
      </c>
    </row>
    <row r="269" spans="1:3" x14ac:dyDescent="0.25">
      <c r="A269" t="str">
        <f>'Element Specifications'!A257</f>
        <v>Member_Composite</v>
      </c>
      <c r="B269" t="str">
        <f>'Element Specifications'!C257</f>
        <v>Other_Race</v>
      </c>
      <c r="C269" s="38" t="str">
        <f>'Element Specifications'!G257</f>
        <v>X</v>
      </c>
    </row>
    <row r="270" spans="1:3" x14ac:dyDescent="0.25">
      <c r="A270" t="str">
        <f>'Element Specifications'!A258</f>
        <v>Member_Composite</v>
      </c>
      <c r="B270" t="str">
        <f>'Element Specifications'!C258</f>
        <v>Race_1_Cd</v>
      </c>
      <c r="C270" s="38" t="str">
        <f>'Element Specifications'!G258</f>
        <v>X</v>
      </c>
    </row>
    <row r="271" spans="1:3" x14ac:dyDescent="0.25">
      <c r="A271" t="str">
        <f>'Element Specifications'!A259</f>
        <v>Member_Composite</v>
      </c>
      <c r="B271" t="str">
        <f>'Element Specifications'!C259</f>
        <v>Race_2_Cd</v>
      </c>
      <c r="C271" s="38" t="str">
        <f>'Element Specifications'!G259</f>
        <v>X</v>
      </c>
    </row>
    <row r="272" spans="1:3" x14ac:dyDescent="0.25">
      <c r="A272" t="str">
        <f>'Element Specifications'!A210</f>
        <v>Member_Eligibility</v>
      </c>
      <c r="B272" t="str">
        <f>'Element Specifications'!C210</f>
        <v>ERISA_Ind</v>
      </c>
      <c r="C272" s="38" t="str">
        <f>'Element Specifications'!G210</f>
        <v>X</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t="str">
        <f>'Element Specifications'!G212</f>
        <v>X</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t="str">
        <f>'Element Specifications'!G214</f>
        <v>X</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t="str">
        <f>'Element Specifications'!G215</f>
        <v>X</v>
      </c>
    </row>
    <row r="280" spans="1:3" x14ac:dyDescent="0.25">
      <c r="A280" t="str">
        <f>'Element Specifications'!A216</f>
        <v>Member_Eligibility</v>
      </c>
      <c r="B280" t="str">
        <f>'Element Specifications'!C216</f>
        <v>Metallic_Value_Desc</v>
      </c>
      <c r="C280" s="38" t="str">
        <f>'Element Specifications'!G216</f>
        <v>X</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t="str">
        <f>'Element Specifications'!G194</f>
        <v>X</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t="str">
        <f>'Element Specifications'!G217</f>
        <v>X</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t="str">
        <f>'Element Specifications'!G279</f>
        <v>X</v>
      </c>
    </row>
    <row r="296" spans="1:3" x14ac:dyDescent="0.25">
      <c r="A296" t="str">
        <f>'Element Specifications'!A280</f>
        <v>Pharmacy_Claims_Header</v>
      </c>
      <c r="B296" t="str">
        <f>'Element Specifications'!C280</f>
        <v>Charge_Amt</v>
      </c>
      <c r="C296" s="38">
        <f>'Element Specifications'!G280</f>
        <v>0</v>
      </c>
    </row>
    <row r="297" spans="1:3" x14ac:dyDescent="0.25">
      <c r="A297" t="str">
        <f>'Element Specifications'!A263</f>
        <v>Pharmacy_Claims_Header</v>
      </c>
      <c r="B297" t="str">
        <f>'Element Specifications'!C263</f>
        <v>Claim_ID</v>
      </c>
      <c r="C297" s="38" t="str">
        <f>'Element Specifications'!G263</f>
        <v>X</v>
      </c>
    </row>
    <row r="298" spans="1:3" x14ac:dyDescent="0.25">
      <c r="A298" t="str">
        <f>'Element Specifications'!A290</f>
        <v>Pharmacy_Claims_Header</v>
      </c>
      <c r="B298" t="str">
        <f>'Element Specifications'!C290</f>
        <v>Claim_Status_Cd</v>
      </c>
      <c r="C298" s="38" t="str">
        <f>'Element Specifications'!G290</f>
        <v>X</v>
      </c>
    </row>
    <row r="299" spans="1:3" x14ac:dyDescent="0.25">
      <c r="A299" t="str">
        <f>'Element Specifications'!A291</f>
        <v>Pharmacy_Claims_Header</v>
      </c>
      <c r="B299" t="str">
        <f>'Element Specifications'!C291</f>
        <v>Claim_Type_Cd</v>
      </c>
      <c r="C299" s="38" t="str">
        <f>'Element Specifications'!G291</f>
        <v>X</v>
      </c>
    </row>
    <row r="300" spans="1:3" x14ac:dyDescent="0.25">
      <c r="A300" t="str">
        <f>'Element Specifications'!A292</f>
        <v>Pharmacy_Claims_Header</v>
      </c>
      <c r="B300" t="str">
        <f>'Element Specifications'!C292</f>
        <v>COB_Flag</v>
      </c>
      <c r="C300" s="38" t="str">
        <f>'Element Specifications'!G292</f>
        <v>X</v>
      </c>
    </row>
    <row r="301" spans="1:3" x14ac:dyDescent="0.25">
      <c r="A301" t="str">
        <f>'Element Specifications'!A281</f>
        <v>Pharmacy_Claims_Header</v>
      </c>
      <c r="B301" t="str">
        <f>'Element Specifications'!C281</f>
        <v>Coinsurance_Amt</v>
      </c>
      <c r="C301" s="38">
        <f>'Element Specifications'!G281</f>
        <v>0</v>
      </c>
    </row>
    <row r="302" spans="1:3" x14ac:dyDescent="0.25">
      <c r="A302" t="str">
        <f>'Element Specifications'!A282</f>
        <v>Pharmacy_Claims_Header</v>
      </c>
      <c r="B302" t="str">
        <f>'Element Specifications'!C282</f>
        <v>Copay_Amt</v>
      </c>
      <c r="C302" s="38">
        <f>'Element Specifications'!G282</f>
        <v>0</v>
      </c>
    </row>
    <row r="303" spans="1:3" x14ac:dyDescent="0.25">
      <c r="A303" t="str">
        <f>'Element Specifications'!A283</f>
        <v>Pharmacy_Claims_Header</v>
      </c>
      <c r="B303" t="str">
        <f>'Element Specifications'!C283</f>
        <v>Deductible_Amt</v>
      </c>
      <c r="C303" s="38">
        <f>'Element Specifications'!G283</f>
        <v>0</v>
      </c>
    </row>
    <row r="304" spans="1:3" x14ac:dyDescent="0.25">
      <c r="A304" t="str">
        <f>'Element Specifications'!A293</f>
        <v>Pharmacy_Claims_Header</v>
      </c>
      <c r="B304" t="str">
        <f>'Element Specifications'!C293</f>
        <v>Insurance_Product_Type_Cd</v>
      </c>
      <c r="C304" s="38" t="str">
        <f>'Element Specifications'!G293</f>
        <v>X</v>
      </c>
    </row>
    <row r="305" spans="1:3" x14ac:dyDescent="0.25">
      <c r="A305" t="str">
        <f>'Element Specifications'!A294</f>
        <v>Pharmacy_Claims_Header</v>
      </c>
      <c r="B305" t="str">
        <f>'Element Specifications'!C294</f>
        <v>Insurance_Product_Type_Desc</v>
      </c>
      <c r="C305" s="38" t="str">
        <f>'Element Specifications'!G294</f>
        <v>X</v>
      </c>
    </row>
    <row r="306" spans="1:3" x14ac:dyDescent="0.25">
      <c r="A306" t="str">
        <f>'Element Specifications'!A295</f>
        <v>Pharmacy_Claims_Header</v>
      </c>
      <c r="B306" t="str">
        <f>'Element Specifications'!C295</f>
        <v>Line_of_Business_Cd</v>
      </c>
      <c r="C306" s="38" t="str">
        <f>'Element Specifications'!G295</f>
        <v>X</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t="str">
        <f>'Element Specifications'!G297</f>
        <v>X</v>
      </c>
    </row>
    <row r="309" spans="1:3" x14ac:dyDescent="0.25">
      <c r="A309" t="str">
        <f>'Element Specifications'!A298</f>
        <v>Pharmacy_Claims_Header</v>
      </c>
      <c r="B309" t="str">
        <f>'Element Specifications'!C298</f>
        <v>Member_Age_Years_YE</v>
      </c>
      <c r="C309" s="38" t="str">
        <f>'Element Specifications'!G298</f>
        <v>X</v>
      </c>
    </row>
    <row r="310" spans="1:3" x14ac:dyDescent="0.25">
      <c r="A310" t="str">
        <f>'Element Specifications'!A264</f>
        <v>Pharmacy_Claims_Header</v>
      </c>
      <c r="B310" t="str">
        <f>'Element Specifications'!C264</f>
        <v>Member_Composite_ID</v>
      </c>
      <c r="C310" s="38" t="str">
        <f>'Element Specifications'!G264</f>
        <v>X</v>
      </c>
    </row>
    <row r="311" spans="1:3" x14ac:dyDescent="0.25">
      <c r="A311" t="str">
        <f>'Element Specifications'!A299</f>
        <v>Pharmacy_Claims_Header</v>
      </c>
      <c r="B311" t="str">
        <f>'Element Specifications'!C299</f>
        <v>Member_Eligible_Flag</v>
      </c>
      <c r="C311" s="38" t="str">
        <f>'Element Specifications'!G299</f>
        <v>X</v>
      </c>
    </row>
    <row r="312" spans="1:3" x14ac:dyDescent="0.25">
      <c r="A312" t="str">
        <f>'Element Specifications'!A265</f>
        <v>Pharmacy_Claims_Header</v>
      </c>
      <c r="B312" t="str">
        <f>'Element Specifications'!C265</f>
        <v>Member_ID</v>
      </c>
      <c r="C312" s="38" t="str">
        <f>'Element Specifications'!G265</f>
        <v>X</v>
      </c>
    </row>
    <row r="313" spans="1:3" x14ac:dyDescent="0.25">
      <c r="A313" t="str">
        <f>'Element Specifications'!A284</f>
        <v>Pharmacy_Claims_Header</v>
      </c>
      <c r="B313" t="str">
        <f>'Element Specifications'!C284</f>
        <v>Member_Liability_Amt</v>
      </c>
      <c r="C313" s="38" t="str">
        <f>'Element Specifications'!G284</f>
        <v>X</v>
      </c>
    </row>
    <row r="314" spans="1:3" x14ac:dyDescent="0.25">
      <c r="A314" t="str">
        <f>'Element Specifications'!A275</f>
        <v>Pharmacy_Claims_Header</v>
      </c>
      <c r="B314" t="str">
        <f>'Element Specifications'!C275</f>
        <v>Paid_Dt</v>
      </c>
      <c r="C314" s="38" t="str">
        <f>'Element Specifications'!G275</f>
        <v>X</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t="str">
        <f>'Element Specifications'!G300</f>
        <v>X</v>
      </c>
    </row>
    <row r="319" spans="1:3" x14ac:dyDescent="0.25">
      <c r="A319" t="str">
        <f>'Element Specifications'!A301</f>
        <v>Pharmacy_Claims_Header</v>
      </c>
      <c r="B319" t="str">
        <f>'Element Specifications'!C301</f>
        <v>Pharmacy_ID</v>
      </c>
      <c r="C319" s="38">
        <f>'Element Specifications'!G301</f>
        <v>0</v>
      </c>
    </row>
    <row r="320" spans="1:3" x14ac:dyDescent="0.25">
      <c r="A320" t="str">
        <f>'Element Specifications'!A285</f>
        <v>Pharmacy_Claims_Header</v>
      </c>
      <c r="B320" t="str">
        <f>'Element Specifications'!C285</f>
        <v>Plan_Paid_Amt</v>
      </c>
      <c r="C320" s="38" t="str">
        <f>'Element Specifications'!G285</f>
        <v>X</v>
      </c>
    </row>
    <row r="321" spans="1:3" x14ac:dyDescent="0.25">
      <c r="A321" t="str">
        <f>'Element Specifications'!A286</f>
        <v>Pharmacy_Claims_Header</v>
      </c>
      <c r="B321" t="str">
        <f>'Element Specifications'!C286</f>
        <v>Postage_Claim_Amt</v>
      </c>
      <c r="C321" s="38">
        <f>'Element Specifications'!G286</f>
        <v>0</v>
      </c>
    </row>
    <row r="322" spans="1:3" x14ac:dyDescent="0.25">
      <c r="A322" t="str">
        <f>'Element Specifications'!A267</f>
        <v>Pharmacy_Claims_Header</v>
      </c>
      <c r="B322" t="str">
        <f>'Element Specifications'!C267</f>
        <v>Rx_Fill_Date_First</v>
      </c>
      <c r="C322" s="38" t="str">
        <f>'Element Specifications'!G267</f>
        <v>X</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f>'Element Specifications'!G270</f>
        <v>0</v>
      </c>
    </row>
    <row r="326" spans="1:3" x14ac:dyDescent="0.25">
      <c r="A326" t="str">
        <f>'Element Specifications'!A271</f>
        <v>Pharmacy_Claims_Header</v>
      </c>
      <c r="B326" t="str">
        <f>'Element Specifications'!C271</f>
        <v>Rx_Fill_Date_Latest</v>
      </c>
      <c r="C326" s="38" t="str">
        <f>'Element Specifications'!G271</f>
        <v>X</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f>'Element Specifications'!G274</f>
        <v>0</v>
      </c>
    </row>
    <row r="330" spans="1:3" x14ac:dyDescent="0.25">
      <c r="A330" t="str">
        <f>'Element Specifications'!A311</f>
        <v>Pharmacy_Claims_Line</v>
      </c>
      <c r="B330" t="str">
        <f>'Element Specifications'!C311</f>
        <v>Charge_Amt</v>
      </c>
      <c r="C330" s="38">
        <f>'Element Specifications'!G311</f>
        <v>0</v>
      </c>
    </row>
    <row r="331" spans="1:3" x14ac:dyDescent="0.25">
      <c r="A331" t="str">
        <f>'Element Specifications'!A303</f>
        <v>Pharmacy_Claims_Line</v>
      </c>
      <c r="B331" t="str">
        <f>'Element Specifications'!C303</f>
        <v>Claim_ID</v>
      </c>
      <c r="C331" s="38" t="str">
        <f>'Element Specifications'!G303</f>
        <v>X</v>
      </c>
    </row>
    <row r="332" spans="1:3" x14ac:dyDescent="0.25">
      <c r="A332" t="str">
        <f>'Element Specifications'!A330</f>
        <v>Pharmacy_Claims_Line</v>
      </c>
      <c r="B332" t="str">
        <f>'Element Specifications'!C330</f>
        <v>Claim_Status_Cd</v>
      </c>
      <c r="C332" s="38" t="str">
        <f>'Element Specifications'!G330</f>
        <v>X</v>
      </c>
    </row>
    <row r="333" spans="1:3" x14ac:dyDescent="0.25">
      <c r="A333" t="str">
        <f>'Element Specifications'!A312</f>
        <v>Pharmacy_Claims_Line</v>
      </c>
      <c r="B333" t="str">
        <f>'Element Specifications'!C312</f>
        <v>Coinsurance_Amt</v>
      </c>
      <c r="C333" s="38">
        <f>'Element Specifications'!G312</f>
        <v>0</v>
      </c>
    </row>
    <row r="334" spans="1:3" x14ac:dyDescent="0.25">
      <c r="A334" t="str">
        <f>'Element Specifications'!A325</f>
        <v>Pharmacy_Claims_Line</v>
      </c>
      <c r="B334" t="str">
        <f>'Element Specifications'!C325</f>
        <v>Compound_Drug_Ind</v>
      </c>
      <c r="C334" s="38" t="str">
        <f>'Element Specifications'!G325</f>
        <v>X</v>
      </c>
    </row>
    <row r="335" spans="1:3" x14ac:dyDescent="0.25">
      <c r="A335" t="str">
        <f>'Element Specifications'!A313</f>
        <v>Pharmacy_Claims_Line</v>
      </c>
      <c r="B335" t="str">
        <f>'Element Specifications'!C313</f>
        <v>Copay_Amt</v>
      </c>
      <c r="C335" s="38">
        <f>'Element Specifications'!G313</f>
        <v>0</v>
      </c>
    </row>
    <row r="336" spans="1:3" x14ac:dyDescent="0.25">
      <c r="A336" t="str">
        <f>'Element Specifications'!A326</f>
        <v>Pharmacy_Claims_Line</v>
      </c>
      <c r="B336" t="str">
        <f>'Element Specifications'!C326</f>
        <v>Days_Supply</v>
      </c>
      <c r="C336" s="38" t="str">
        <f>'Element Specifications'!G326</f>
        <v>X</v>
      </c>
    </row>
    <row r="337" spans="1:3" x14ac:dyDescent="0.25">
      <c r="A337" t="str">
        <f>'Element Specifications'!A314</f>
        <v>Pharmacy_Claims_Line</v>
      </c>
      <c r="B337" t="str">
        <f>'Element Specifications'!C314</f>
        <v>Deductible_Amt</v>
      </c>
      <c r="C337" s="38">
        <f>'Element Specifications'!G314</f>
        <v>0</v>
      </c>
    </row>
    <row r="338" spans="1:3" x14ac:dyDescent="0.25">
      <c r="A338" t="str">
        <f>'Element Specifications'!A327</f>
        <v>Pharmacy_Claims_Line</v>
      </c>
      <c r="B338" t="str">
        <f>'Element Specifications'!C327</f>
        <v>Dispensed_As_Written_Cd</v>
      </c>
      <c r="C338" s="38" t="str">
        <f>'Element Specifications'!G327</f>
        <v>X</v>
      </c>
    </row>
    <row r="339" spans="1:3" x14ac:dyDescent="0.25">
      <c r="A339" t="str">
        <f>'Element Specifications'!A315</f>
        <v>Pharmacy_Claims_Line</v>
      </c>
      <c r="B339" t="str">
        <f>'Element Specifications'!C315</f>
        <v>Dispensing_Fee_Amt</v>
      </c>
      <c r="C339" s="38" t="str">
        <f>'Element Specifications'!G315</f>
        <v>X</v>
      </c>
    </row>
    <row r="340" spans="1:3" x14ac:dyDescent="0.25">
      <c r="A340" t="str">
        <f>'Element Specifications'!A322</f>
        <v>Pharmacy_Claims_Line</v>
      </c>
      <c r="B340" t="str">
        <f>'Element Specifications'!C322</f>
        <v>Drug_Nm</v>
      </c>
      <c r="C340" s="38" t="str">
        <f>'Element Specifications'!G322</f>
        <v>X</v>
      </c>
    </row>
    <row r="341" spans="1:3" x14ac:dyDescent="0.25">
      <c r="A341" t="str">
        <f>'Element Specifications'!A307</f>
        <v>Pharmacy_Claims_Line</v>
      </c>
      <c r="B341" t="str">
        <f>'Element Specifications'!C307</f>
        <v>Fill_Dt</v>
      </c>
      <c r="C341" s="38" t="str">
        <f>'Element Specifications'!G307</f>
        <v>X</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t="str">
        <f>'Element Specifications'!G328</f>
        <v>X</v>
      </c>
    </row>
    <row r="346" spans="1:3" x14ac:dyDescent="0.25">
      <c r="A346" t="str">
        <f>'Element Specifications'!A316</f>
        <v>Pharmacy_Claims_Line</v>
      </c>
      <c r="B346" t="str">
        <f>'Element Specifications'!C316</f>
        <v>Ingredient_Cost_Amt</v>
      </c>
      <c r="C346" s="38" t="str">
        <f>'Element Specifications'!G316</f>
        <v>X</v>
      </c>
    </row>
    <row r="347" spans="1:3" x14ac:dyDescent="0.25">
      <c r="A347" t="str">
        <f>'Element Specifications'!A329</f>
        <v>Pharmacy_Claims_Line</v>
      </c>
      <c r="B347" t="str">
        <f>'Element Specifications'!C329</f>
        <v>Line_No</v>
      </c>
      <c r="C347" s="38" t="str">
        <f>'Element Specifications'!G329</f>
        <v>X</v>
      </c>
    </row>
    <row r="348" spans="1:3" x14ac:dyDescent="0.25">
      <c r="A348" t="str">
        <f>'Element Specifications'!A304</f>
        <v>Pharmacy_Claims_Line</v>
      </c>
      <c r="B348" t="str">
        <f>'Element Specifications'!C304</f>
        <v>Member_Composite_ID</v>
      </c>
      <c r="C348" s="38" t="str">
        <f>'Element Specifications'!G304</f>
        <v>X</v>
      </c>
    </row>
    <row r="349" spans="1:3" x14ac:dyDescent="0.25">
      <c r="A349" t="str">
        <f>'Element Specifications'!A305</f>
        <v>Pharmacy_Claims_Line</v>
      </c>
      <c r="B349" t="str">
        <f>'Element Specifications'!C305</f>
        <v>Member_ID</v>
      </c>
      <c r="C349" s="38" t="str">
        <f>'Element Specifications'!G305</f>
        <v>X</v>
      </c>
    </row>
    <row r="350" spans="1:3" x14ac:dyDescent="0.25">
      <c r="A350" t="str">
        <f>'Element Specifications'!A317</f>
        <v>Pharmacy_Claims_Line</v>
      </c>
      <c r="B350" t="str">
        <f>'Element Specifications'!C317</f>
        <v>Member_Liability_Amt</v>
      </c>
      <c r="C350" s="38" t="str">
        <f>'Element Specifications'!G317</f>
        <v>X</v>
      </c>
    </row>
    <row r="351" spans="1:3" x14ac:dyDescent="0.25">
      <c r="A351" t="str">
        <f>'Element Specifications'!A323</f>
        <v>Pharmacy_Claims_Line</v>
      </c>
      <c r="B351" t="str">
        <f>'Element Specifications'!C323</f>
        <v>NDC_Cd</v>
      </c>
      <c r="C351" s="38" t="str">
        <f>'Element Specifications'!G323</f>
        <v>X</v>
      </c>
    </row>
    <row r="352" spans="1:3" x14ac:dyDescent="0.25">
      <c r="A352" t="str">
        <f>'Element Specifications'!A318</f>
        <v>Pharmacy_Claims_Line</v>
      </c>
      <c r="B352" t="str">
        <f>'Element Specifications'!C318</f>
        <v>Plan_Paid_Amt</v>
      </c>
      <c r="C352" s="38" t="str">
        <f>'Element Specifications'!G318</f>
        <v>X</v>
      </c>
    </row>
    <row r="353" spans="1:3" x14ac:dyDescent="0.25">
      <c r="A353" t="str">
        <f>'Element Specifications'!A331</f>
        <v>Pharmacy_Claims_Line</v>
      </c>
      <c r="B353" t="str">
        <f>'Element Specifications'!C331</f>
        <v>Quantity_Dispensed</v>
      </c>
      <c r="C353" s="38" t="str">
        <f>'Element Specifications'!G331</f>
        <v>X</v>
      </c>
    </row>
    <row r="354" spans="1:3" x14ac:dyDescent="0.25">
      <c r="A354" t="str">
        <f>'Element Specifications'!A332</f>
        <v>Pharmacy_Claims_Line</v>
      </c>
      <c r="B354" t="str">
        <f>'Element Specifications'!C332</f>
        <v>Refill_Ind</v>
      </c>
      <c r="C354" s="38" t="str">
        <f>'Element Specifications'!G332</f>
        <v>X</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t="str">
        <f>'Element Specifications'!G130</f>
        <v>X</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t="str">
        <f>'Element Specifications'!G141</f>
        <v>X</v>
      </c>
    </row>
    <row r="368" spans="1:3" x14ac:dyDescent="0.25">
      <c r="A368" t="str">
        <f>'Element Specifications'!A142</f>
        <v>Provider_Composite</v>
      </c>
      <c r="B368" t="str">
        <f>'Element Specifications'!C142</f>
        <v>Medicare_Provider_Id</v>
      </c>
      <c r="C368" s="38">
        <f>'Element Specifications'!G142</f>
        <v>0</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f>'Element Specifications'!G144</f>
        <v>0</v>
      </c>
    </row>
    <row r="371" spans="1:3" x14ac:dyDescent="0.25">
      <c r="A371" t="str">
        <f>'Element Specifications'!A145</f>
        <v>Provider_Composite</v>
      </c>
      <c r="B371" t="str">
        <f>'Element Specifications'!C145</f>
        <v>Organization_Nm_Clean</v>
      </c>
      <c r="C371" s="38">
        <f>'Element Specifications'!G145</f>
        <v>0</v>
      </c>
    </row>
    <row r="372" spans="1:3" x14ac:dyDescent="0.25">
      <c r="A372" t="str">
        <f>'Element Specifications'!A146</f>
        <v>Provider_Composite</v>
      </c>
      <c r="B372" t="str">
        <f>'Element Specifications'!C146</f>
        <v>Organization_Other_Nm</v>
      </c>
      <c r="C372" s="38">
        <f>'Element Specifications'!G146</f>
        <v>0</v>
      </c>
    </row>
    <row r="373" spans="1:3" x14ac:dyDescent="0.25">
      <c r="A373" t="str">
        <f>'Element Specifications'!A147</f>
        <v>Provider_Composite</v>
      </c>
      <c r="B373" t="str">
        <f>'Element Specifications'!C147</f>
        <v>Organization_Other_Nm_Clean</v>
      </c>
      <c r="C373" s="38">
        <f>'Element Specifications'!G147</f>
        <v>0</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f>'Element Specifications'!G149</f>
        <v>0</v>
      </c>
    </row>
    <row r="376" spans="1:3" x14ac:dyDescent="0.25">
      <c r="A376" t="str">
        <f>'Element Specifications'!A150</f>
        <v>Provider_Composite</v>
      </c>
      <c r="B376" t="str">
        <f>'Element Specifications'!C150</f>
        <v>Other_Last_Nm</v>
      </c>
      <c r="C376" s="38">
        <f>'Element Specifications'!G150</f>
        <v>0</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f>'Element Specifications'!G153</f>
        <v>0</v>
      </c>
    </row>
    <row r="380" spans="1:3" x14ac:dyDescent="0.25">
      <c r="A380" t="str">
        <f>'Element Specifications'!A154</f>
        <v>Provider_Composite</v>
      </c>
      <c r="B380" t="str">
        <f>'Element Specifications'!C154</f>
        <v>Other_Nm_Suffix</v>
      </c>
      <c r="C380" s="38">
        <f>'Element Specifications'!G154</f>
        <v>0</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f>'Element Specifications'!G156</f>
        <v>0</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f>'Element Specifications'!G157</f>
        <v>0</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f>'Element Specifications'!G159</f>
        <v>0</v>
      </c>
    </row>
    <row r="387" spans="1:3" x14ac:dyDescent="0.25">
      <c r="A387" t="str">
        <f>'Element Specifications'!A160</f>
        <v>Provider_Composite</v>
      </c>
      <c r="B387" t="str">
        <f>'Element Specifications'!C160</f>
        <v>Provider_Last_Nm</v>
      </c>
      <c r="C387" s="38">
        <f>'Element Specifications'!G160</f>
        <v>0</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f>'Element Specifications'!G162</f>
        <v>0</v>
      </c>
    </row>
    <row r="390" spans="1:3" x14ac:dyDescent="0.25">
      <c r="A390" t="str">
        <f>'Element Specifications'!A163</f>
        <v>Provider_Composite</v>
      </c>
      <c r="B390" t="str">
        <f>'Element Specifications'!C163</f>
        <v>Provider_Nm</v>
      </c>
      <c r="C390" s="38">
        <f>'Element Specifications'!G163</f>
        <v>0</v>
      </c>
    </row>
    <row r="391" spans="1:3" x14ac:dyDescent="0.25">
      <c r="A391" t="str">
        <f>'Element Specifications'!A164</f>
        <v>Provider_Composite</v>
      </c>
      <c r="B391" t="str">
        <f>'Element Specifications'!C164</f>
        <v>Provider_Nm_Prefix</v>
      </c>
      <c r="C391" s="38">
        <f>'Element Specifications'!G164</f>
        <v>0</v>
      </c>
    </row>
    <row r="392" spans="1:3" x14ac:dyDescent="0.25">
      <c r="A392" t="str">
        <f>'Element Specifications'!A165</f>
        <v>Provider_Composite</v>
      </c>
      <c r="B392" t="str">
        <f>'Element Specifications'!C165</f>
        <v>Provider_Nm_Suffix</v>
      </c>
      <c r="C392" s="38">
        <f>'Element Specifications'!G165</f>
        <v>0</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f>'Element Specifications'!G173</f>
        <v>0</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f>'Element Specifications'!G175</f>
        <v>0</v>
      </c>
    </row>
    <row r="402" spans="1:3" x14ac:dyDescent="0.25">
      <c r="A402" t="str">
        <f>'Element Specifications'!A182</f>
        <v>Provider_Composite_Address</v>
      </c>
      <c r="B402" t="str">
        <f>'Element Specifications'!C182</f>
        <v>HSR</v>
      </c>
      <c r="C402" s="38" t="str">
        <f>'Element Specifications'!G182</f>
        <v>X</v>
      </c>
    </row>
    <row r="403" spans="1:3" x14ac:dyDescent="0.25">
      <c r="A403" t="str">
        <f>'Element Specifications'!A176</f>
        <v>Provider_Composite_Address</v>
      </c>
      <c r="B403" t="str">
        <f>'Element Specifications'!C176</f>
        <v>Latitude</v>
      </c>
      <c r="C403" s="38">
        <f>'Element Specifications'!G176</f>
        <v>0</v>
      </c>
    </row>
    <row r="404" spans="1:3" x14ac:dyDescent="0.25">
      <c r="A404" t="str">
        <f>'Element Specifications'!A177</f>
        <v>Provider_Composite_Address</v>
      </c>
      <c r="B404" t="str">
        <f>'Element Specifications'!C177</f>
        <v>Longitude</v>
      </c>
      <c r="C404" s="38">
        <f>'Element Specifications'!G177</f>
        <v>0</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t="str">
        <f>'Element Specifications'!G178</f>
        <v>X</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t="str">
        <f>'Element Specifications'!G179</f>
        <v>X</v>
      </c>
    </row>
    <row r="409" spans="1:3" x14ac:dyDescent="0.25">
      <c r="A409" t="str">
        <f>'Element Specifications'!A180</f>
        <v>Provider_Composite_Address</v>
      </c>
      <c r="B409" t="str">
        <f>'Element Specifications'!C180</f>
        <v>Zip_Cd_3_Digit</v>
      </c>
      <c r="C409" s="38">
        <f>'Element Specifications'!G180</f>
        <v>0</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f>'Value Add Groupers'!G3</f>
        <v>0</v>
      </c>
    </row>
    <row r="413" spans="1:3" x14ac:dyDescent="0.25">
      <c r="A413" t="str">
        <f>'Value Add Groupers'!B4</f>
        <v>Diagnosis_Related_Groups_DRG</v>
      </c>
      <c r="B413" t="str">
        <f>'Value Add Groupers'!D4</f>
        <v>MS_MDC_Cd</v>
      </c>
      <c r="C413" s="38">
        <f>'Value Add Groupers'!G4</f>
        <v>0</v>
      </c>
    </row>
    <row r="414" spans="1:3" x14ac:dyDescent="0.25">
      <c r="A414" t="str">
        <f>'Value Add Groupers'!B5</f>
        <v>Diagnosis_Related_Groups_DRG</v>
      </c>
      <c r="B414" t="str">
        <f>'Value Add Groupers'!D5</f>
        <v>MSDRG_Cd</v>
      </c>
      <c r="C414" s="38">
        <f>'Value Add Groupers'!G5</f>
        <v>0</v>
      </c>
    </row>
    <row r="415" spans="1:3" x14ac:dyDescent="0.25">
      <c r="A415" t="str">
        <f>'Value Add Groupers'!B7</f>
        <v>Diagnosis_Related_Groups_DRG</v>
      </c>
      <c r="B415" t="str">
        <f>'Value Add Groupers'!D7</f>
        <v>Service_Cd</v>
      </c>
      <c r="C415" s="38">
        <f>'Value Add Groupers'!G7</f>
        <v>0</v>
      </c>
    </row>
    <row r="416" spans="1:3" x14ac:dyDescent="0.25">
      <c r="A416" t="str">
        <f>'Value Add Groupers'!B8</f>
        <v>Diagnosis_Related_Groups_DRG</v>
      </c>
      <c r="B416" t="str">
        <f>'Value Add Groupers'!D8</f>
        <v>APRDRG_Version</v>
      </c>
      <c r="C416" s="38">
        <f>'Value Add Groupers'!G8</f>
        <v>0</v>
      </c>
    </row>
    <row r="417" spans="1:3" x14ac:dyDescent="0.25">
      <c r="A417" t="str">
        <f>'Value Add Groupers'!B9</f>
        <v>Diagnosis_Related_Groups_DRG</v>
      </c>
      <c r="B417" t="str">
        <f>'Value Add Groupers'!D9</f>
        <v>APRDRG_CD</v>
      </c>
      <c r="C417" s="38">
        <f>'Value Add Groupers'!G9</f>
        <v>0</v>
      </c>
    </row>
    <row r="418" spans="1:3" x14ac:dyDescent="0.25">
      <c r="A418" t="str">
        <f>'Value Add Groupers'!B10</f>
        <v>Diagnosis_Related_Groups_DRG</v>
      </c>
      <c r="B418" t="str">
        <f>'Value Add Groupers'!D10</f>
        <v>APR_MDC_CD</v>
      </c>
      <c r="C418" s="38">
        <f>'Value Add Groupers'!G10</f>
        <v>0</v>
      </c>
    </row>
    <row r="419" spans="1:3" x14ac:dyDescent="0.25">
      <c r="A419" t="str">
        <f>'Value Add Groupers'!B11</f>
        <v>Diagnosis_Related_Groups_DRG</v>
      </c>
      <c r="B419" t="str">
        <f>'Value Add Groupers'!D11</f>
        <v>APR_Medical_Surgical_Drg_Flag</v>
      </c>
      <c r="C419" s="38">
        <f>'Value Add Groupers'!G11</f>
        <v>0</v>
      </c>
    </row>
    <row r="420" spans="1:3" x14ac:dyDescent="0.25">
      <c r="A420" t="str">
        <f>'Value Add Groupers'!B12</f>
        <v>Diagnosis_Related_Groups_DRG</v>
      </c>
      <c r="B420" t="str">
        <f>'Value Add Groupers'!D12</f>
        <v>APR_Severity</v>
      </c>
      <c r="C420" s="38">
        <f>'Value Add Groupers'!G12</f>
        <v>0</v>
      </c>
    </row>
    <row r="421" spans="1:3" x14ac:dyDescent="0.2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74E86-C8BB-4659-8818-259060891058}">
  <dimension ref="A1:A3"/>
  <sheetViews>
    <sheetView workbookViewId="0"/>
  </sheetViews>
  <sheetFormatPr defaultRowHeight="15" x14ac:dyDescent="0.25"/>
  <sheetData>
    <row r="1" spans="1:1" x14ac:dyDescent="0.25">
      <c r="A1" s="38" t="s">
        <v>790</v>
      </c>
    </row>
    <row r="2" spans="1:1" x14ac:dyDescent="0.25">
      <c r="A2" s="38" t="s">
        <v>791</v>
      </c>
    </row>
    <row r="3" spans="1:1" x14ac:dyDescent="0.25">
      <c r="A3" s="38">
        <v>2998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829FE-AB5B-4FFB-B9DE-C8E2C1E62B30}">
  <dimension ref="A1:A3"/>
  <sheetViews>
    <sheetView workbookViewId="0"/>
  </sheetViews>
  <sheetFormatPr defaultRowHeight="15" x14ac:dyDescent="0.25"/>
  <sheetData>
    <row r="1" spans="1:1" x14ac:dyDescent="0.25">
      <c r="A1" t="s">
        <v>792</v>
      </c>
    </row>
    <row r="2" spans="1:1" x14ac:dyDescent="0.25">
      <c r="A2" t="s">
        <v>794</v>
      </c>
    </row>
    <row r="3" spans="1:1" x14ac:dyDescent="0.25">
      <c r="A3" t="s">
        <v>793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Element Specifications</vt:lpstr>
      <vt:lpstr>Value Add Groupers</vt:lpstr>
      <vt:lpstr>Filter</vt:lpstr>
      <vt:lpstr>Instructions and Standards</vt:lpstr>
      <vt:lpstr>CIVHC_Import</vt:lpstr>
      <vt:lpstr>ICD-9</vt:lpstr>
      <vt:lpstr>ICD-10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2024-10-28T17:26:49Z</dcterms:modified>
</cp:coreProperties>
</file>